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nzfe2950\comun\PERFILES\e.pena\Mis documentos\ESTADOS FINANCIEROS 2018\"/>
    </mc:Choice>
  </mc:AlternateContent>
  <bookViews>
    <workbookView xWindow="0" yWindow="0" windowWidth="24000" windowHeight="9780"/>
  </bookViews>
  <sheets>
    <sheet name="CXP ENERO. 2018" sheetId="21" r:id="rId1"/>
    <sheet name="ENERO  2018" sheetId="19" r:id="rId2"/>
  </sheets>
  <definedNames>
    <definedName name="_xlnm._FilterDatabase" localSheetId="0" hidden="1">'CXP ENERO. 2018'!$A$6:$H$36</definedName>
    <definedName name="_xlnm.Print_Area" localSheetId="0">'CXP ENERO. 2018'!$A$1:$H$38</definedName>
    <definedName name="_xlnm.Print_Area" localSheetId="1">'ENERO  2018'!$C$3:$I$44</definedName>
  </definedNames>
  <calcPr calcId="152511"/>
</workbook>
</file>

<file path=xl/calcChain.xml><?xml version="1.0" encoding="utf-8"?>
<calcChain xmlns="http://schemas.openxmlformats.org/spreadsheetml/2006/main">
  <c r="G34" i="21" l="1"/>
  <c r="B35" i="21"/>
  <c r="B36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8" i="21"/>
  <c r="B17" i="21"/>
  <c r="B16" i="21"/>
  <c r="B15" i="21"/>
  <c r="B14" i="21"/>
  <c r="B13" i="21"/>
  <c r="B12" i="21"/>
  <c r="B10" i="21"/>
  <c r="B9" i="21"/>
  <c r="B8" i="21"/>
  <c r="B7" i="21"/>
  <c r="G38" i="21" l="1"/>
  <c r="E12" i="19" l="1"/>
  <c r="E16" i="19" s="1"/>
  <c r="H33" i="19"/>
  <c r="H37" i="19" l="1"/>
  <c r="H35" i="19" l="1"/>
  <c r="H38" i="19"/>
  <c r="H39" i="19"/>
  <c r="H41" i="19"/>
</calcChain>
</file>

<file path=xl/sharedStrings.xml><?xml version="1.0" encoding="utf-8"?>
<sst xmlns="http://schemas.openxmlformats.org/spreadsheetml/2006/main" count="138" uniqueCount="101">
  <si>
    <t>FACTURA NUM.</t>
  </si>
  <si>
    <t>PROVEEDOR</t>
  </si>
  <si>
    <t>CONCEPTO</t>
  </si>
  <si>
    <t>MONTO</t>
  </si>
  <si>
    <t>CONDICION PAGO</t>
  </si>
  <si>
    <t>FECHA FACTURA</t>
  </si>
  <si>
    <t>FECHA RECIBIDA</t>
  </si>
  <si>
    <t xml:space="preserve">TOTAL </t>
  </si>
  <si>
    <t xml:space="preserve">  </t>
  </si>
  <si>
    <t>INFORMACIONES FINANCIERAS</t>
  </si>
  <si>
    <t>CONSEJO NACIONAL DE ZONAS FRANCAS DE EXPORTACION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</si>
  <si>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</si>
  <si>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</si>
  <si>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</si>
  <si>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</si>
  <si>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</si>
  <si>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</si>
  <si>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</si>
  <si>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</si>
  <si>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</si>
  <si>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</si>
  <si>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</si>
  <si>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Dias___________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</si>
  <si>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</si>
  <si>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</si>
  <si>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</si>
  <si>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</si>
  <si>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</si>
  <si>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 xml:space="preserve">OBJETAL No. 1         </t>
  </si>
  <si>
    <t>SERVICIOS PERSONALES</t>
  </si>
  <si>
    <t xml:space="preserve">OBJETAL No. 2      </t>
  </si>
  <si>
    <t>NO PERSONALES</t>
  </si>
  <si>
    <t xml:space="preserve">OBJETAL No. 3       </t>
  </si>
  <si>
    <t>SUMINISTROS</t>
  </si>
  <si>
    <t xml:space="preserve">OBJETAL No. 4     </t>
  </si>
  <si>
    <t>TRANSFERENCIAS</t>
  </si>
  <si>
    <t>OBJETAL No. 6</t>
  </si>
  <si>
    <t>ACTIVOS NO FINANCIEROS</t>
  </si>
  <si>
    <t>OBSERVACIONES:</t>
  </si>
  <si>
    <t>PRELIMINAR</t>
  </si>
  <si>
    <t>FERRETERIA AMERICANA, SAS</t>
  </si>
  <si>
    <t>METRO TOURS S.A</t>
  </si>
  <si>
    <t>WINDTELECOM, S.A.</t>
  </si>
  <si>
    <t>ELEVADORES DEL NORTE, SRL.</t>
  </si>
  <si>
    <t>GRAFICA WILLIAN, S.R.L</t>
  </si>
  <si>
    <t>ALIMENTOS Y BDAS.PERSONAS</t>
  </si>
  <si>
    <t>MANTENIMIENTO Y REPARACIÓN DE EQUIPOS DE TRANSPORTE, TRACCIÓN Y ELEVACIÓN</t>
  </si>
  <si>
    <t>SERVICIO DE INTERNET Y TELEVISIÓN POR CABLE</t>
  </si>
  <si>
    <t>PASAJES</t>
  </si>
  <si>
    <t>PUBLICIDAD Y PROPAGANDA</t>
  </si>
  <si>
    <t>PRODUCTORA SIN LIMITES</t>
  </si>
  <si>
    <t>AYUNTAMIENTO DEL DISTRITO NACIONAL</t>
  </si>
  <si>
    <t>RECOLECCIÓN DE RESIDUOS SÓLIDOS</t>
  </si>
  <si>
    <t>ALTICE HISPANIOLA, S.A</t>
  </si>
  <si>
    <t>HUMANO SEGUROS S. A</t>
  </si>
  <si>
    <t>SEGUROS DE PERSONAS</t>
  </si>
  <si>
    <t>CUENTAS POR PAGAR CORTADAS AL:__31 ENERO 2018</t>
  </si>
  <si>
    <t>MAGNA MOTORS, S.A.</t>
  </si>
  <si>
    <t>TOMAS GOMEX CHECO, C POR A.</t>
  </si>
  <si>
    <t>AMERICAN BUSINESS MACHINE</t>
  </si>
  <si>
    <t>ARS UNIVERSAL, SA</t>
  </si>
  <si>
    <t>LB EVENTOS, SRL</t>
  </si>
  <si>
    <t>SOLUCIONES &amp; TECNOLOGIA HABILES</t>
  </si>
  <si>
    <t>CORPORACION TURISTICA EASA, SRL</t>
  </si>
  <si>
    <t>VISUAL SING GRAFICH BW, SRL</t>
  </si>
  <si>
    <t>COMPAÑIA DOMINICANA DE TELEFONO, C POR A</t>
  </si>
  <si>
    <t>CAASD</t>
  </si>
  <si>
    <t>SANTO DOMINGO MOTORS</t>
  </si>
  <si>
    <t>PLANETA AZUL C POR A.</t>
  </si>
  <si>
    <t>CENTRO COPIADORA NACO</t>
  </si>
  <si>
    <t>EMPRESA DIST. DE ELECTRICIDAD</t>
  </si>
  <si>
    <t>ENERO</t>
  </si>
  <si>
    <t>BANCO DEL RESERVAS</t>
  </si>
  <si>
    <t>EQUIPOS DE COMPUTOS</t>
  </si>
  <si>
    <t>TELEFONO LOCAL</t>
  </si>
  <si>
    <t>AGUA</t>
  </si>
  <si>
    <t>IMPRESION Y ENCUADERNACION</t>
  </si>
  <si>
    <t>GASOLINA</t>
  </si>
  <si>
    <t>ENERGIA ELECTRICA</t>
  </si>
  <si>
    <t>ARTICULOS DE PLÁSTICO</t>
  </si>
  <si>
    <t>ESTADO DE CUENTAS DE SUPLIDORES</t>
  </si>
  <si>
    <t>VALORES RD$</t>
  </si>
  <si>
    <t>CODIGO OBJETAL</t>
  </si>
  <si>
    <t>ADOZONA</t>
  </si>
  <si>
    <t>TRANSFERENCIA INST. SN FINES DE LUCRO</t>
  </si>
  <si>
    <t>2.4.1.6.01</t>
  </si>
  <si>
    <t>2.3.5.5.01</t>
  </si>
  <si>
    <t>2.2.16.01</t>
  </si>
  <si>
    <t>2.3.7.1.01</t>
  </si>
  <si>
    <t>2.2.2.2.01</t>
  </si>
  <si>
    <t>2.3.1.1.01</t>
  </si>
  <si>
    <t>2.2.7.2.06</t>
  </si>
  <si>
    <t>2.2.1.7.01</t>
  </si>
  <si>
    <t>2.2.1.8.01</t>
  </si>
  <si>
    <t>2.2.1.3.01</t>
  </si>
  <si>
    <t>2.2.4.1.01</t>
  </si>
  <si>
    <t>2.2.2.1.01</t>
  </si>
  <si>
    <t>2.3.6.3.01</t>
  </si>
  <si>
    <t>2.2.1.5.01</t>
  </si>
  <si>
    <t>2.6.1.3.01</t>
  </si>
  <si>
    <t>AL 31 DE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</si>
</sst>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/dd/yy;@"/>
    <numFmt numFmtId="165" formatCode="[$-409]d\-mmm\-yy;@"/>
    <numFmt numFmtId="166" formatCode="[$-409]dd\-mmm\-yy;@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Arial Black"/>
      <family val="2"/>
    </font>
    <font>
      <b/>
      <sz val="14"/>
      <color indexed="8"/>
      <name val="Calibri"/>
      <family val="2"/>
    </font>
    <font>
      <u/>
      <sz val="11"/>
      <color indexed="8"/>
      <name val="Calibri"/>
      <family val="2"/>
    </font>
    <font>
      <u val="singleAccounting"/>
      <sz val="11"/>
      <color indexed="8"/>
      <name val="Calibri"/>
      <family val="2"/>
    </font>
    <font>
      <sz val="14"/>
      <color indexed="8"/>
      <name val="Calibri"/>
      <family val="2"/>
    </font>
    <font>
      <sz val="6"/>
      <color indexed="8"/>
      <name val="Calibri"/>
      <family val="2"/>
    </font>
    <font>
      <b/>
      <sz val="8"/>
      <color indexed="10"/>
      <name val="Tahoma"/>
      <family val="2"/>
    </font>
    <font>
      <b/>
      <sz val="10"/>
      <color indexed="8"/>
      <name val="Verdana"/>
      <family val="2"/>
    </font>
    <font>
      <u/>
      <sz val="10"/>
      <color indexed="8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2" xfId="0" applyFont="1" applyBorder="1"/>
    <xf numFmtId="0" fontId="3" fillId="0" borderId="0" xfId="0" applyFont="1" applyBorder="1"/>
    <xf numFmtId="0" fontId="10" fillId="0" borderId="0" xfId="0" applyFont="1" applyBorder="1"/>
    <xf numFmtId="0" fontId="15" fillId="0" borderId="0" xfId="0" applyFont="1"/>
    <xf numFmtId="0" fontId="10" fillId="0" borderId="0" xfId="0" applyFont="1"/>
    <xf numFmtId="0" fontId="3" fillId="0" borderId="0" xfId="0" applyFont="1"/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0" xfId="0" applyFont="1" applyBorder="1"/>
    <xf numFmtId="43" fontId="0" fillId="0" borderId="0" xfId="0" applyNumberFormat="1"/>
    <xf numFmtId="0" fontId="0" fillId="4" borderId="0" xfId="0" applyFill="1"/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/>
    <xf numFmtId="43" fontId="3" fillId="4" borderId="0" xfId="0" applyNumberFormat="1" applyFont="1" applyFill="1" applyBorder="1"/>
    <xf numFmtId="0" fontId="2" fillId="4" borderId="0" xfId="0" applyFont="1" applyFill="1" applyBorder="1"/>
    <xf numFmtId="43" fontId="0" fillId="4" borderId="0" xfId="0" applyNumberFormat="1" applyFill="1" applyBorder="1"/>
    <xf numFmtId="43" fontId="0" fillId="4" borderId="0" xfId="0" applyNumberFormat="1" applyFill="1"/>
    <xf numFmtId="0" fontId="0" fillId="4" borderId="8" xfId="0" applyFill="1" applyBorder="1"/>
    <xf numFmtId="0" fontId="0" fillId="4" borderId="6" xfId="0" applyFill="1" applyBorder="1"/>
    <xf numFmtId="0" fontId="0" fillId="4" borderId="9" xfId="0" applyFill="1" applyBorder="1"/>
    <xf numFmtId="0" fontId="0" fillId="4" borderId="2" xfId="0" applyFill="1" applyBorder="1"/>
    <xf numFmtId="0" fontId="0" fillId="4" borderId="0" xfId="0" applyFill="1" applyBorder="1"/>
    <xf numFmtId="0" fontId="0" fillId="4" borderId="1" xfId="0" applyFill="1" applyBorder="1"/>
    <xf numFmtId="0" fontId="10" fillId="4" borderId="0" xfId="0" applyFont="1" applyFill="1" applyBorder="1"/>
    <xf numFmtId="0" fontId="10" fillId="4" borderId="1" xfId="0" applyFont="1" applyFill="1" applyBorder="1"/>
    <xf numFmtId="0" fontId="2" fillId="4" borderId="2" xfId="0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ont="1" applyFill="1" applyBorder="1"/>
    <xf numFmtId="43" fontId="0" fillId="4" borderId="0" xfId="0" applyNumberFormat="1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43" fontId="1" fillId="4" borderId="0" xfId="1" applyNumberFormat="1" applyFont="1" applyFill="1" applyBorder="1" applyAlignment="1">
      <alignment horizontal="right" vertical="center"/>
    </xf>
    <xf numFmtId="0" fontId="4" fillId="4" borderId="2" xfId="0" applyFont="1" applyFill="1" applyBorder="1"/>
    <xf numFmtId="4" fontId="13" fillId="4" borderId="0" xfId="0" applyNumberFormat="1" applyFont="1" applyFill="1" applyBorder="1" applyAlignment="1">
      <alignment horizontal="center"/>
    </xf>
    <xf numFmtId="43" fontId="14" fillId="4" borderId="0" xfId="1" applyFont="1" applyFill="1" applyBorder="1"/>
    <xf numFmtId="0" fontId="2" fillId="4" borderId="0" xfId="0" applyFont="1" applyFill="1" applyBorder="1" applyAlignment="1">
      <alignment horizontal="center"/>
    </xf>
    <xf numFmtId="4" fontId="13" fillId="4" borderId="0" xfId="0" applyNumberFormat="1" applyFont="1" applyFill="1" applyBorder="1"/>
    <xf numFmtId="43" fontId="0" fillId="4" borderId="1" xfId="0" applyNumberFormat="1" applyFill="1" applyBorder="1"/>
    <xf numFmtId="43" fontId="0" fillId="4" borderId="0" xfId="0" applyNumberFormat="1" applyFill="1" applyBorder="1" applyAlignment="1">
      <alignment horizontal="center"/>
    </xf>
    <xf numFmtId="0" fontId="3" fillId="4" borderId="2" xfId="0" applyFont="1" applyFill="1" applyBorder="1"/>
    <xf numFmtId="0" fontId="5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4" borderId="1" xfId="0" applyFont="1" applyFill="1" applyBorder="1"/>
    <xf numFmtId="43" fontId="3" fillId="4" borderId="0" xfId="1" applyFont="1" applyFill="1" applyBorder="1"/>
    <xf numFmtId="0" fontId="4" fillId="4" borderId="0" xfId="0" applyFont="1" applyFill="1" applyBorder="1"/>
    <xf numFmtId="0" fontId="4" fillId="4" borderId="1" xfId="0" applyFont="1" applyFill="1" applyBorder="1"/>
    <xf numFmtId="43" fontId="4" fillId="4" borderId="0" xfId="1" applyFont="1" applyFill="1" applyBorder="1"/>
    <xf numFmtId="0" fontId="12" fillId="4" borderId="0" xfId="0" applyFont="1" applyFill="1" applyBorder="1"/>
    <xf numFmtId="43" fontId="17" fillId="4" borderId="0" xfId="1" applyFont="1" applyFill="1" applyBorder="1"/>
    <xf numFmtId="0" fontId="5" fillId="4" borderId="10" xfId="0" applyFont="1" applyFill="1" applyBorder="1"/>
    <xf numFmtId="0" fontId="19" fillId="4" borderId="4" xfId="0" applyFont="1" applyFill="1" applyBorder="1"/>
    <xf numFmtId="43" fontId="19" fillId="4" borderId="4" xfId="0" applyNumberFormat="1" applyFont="1" applyFill="1" applyBorder="1"/>
    <xf numFmtId="0" fontId="3" fillId="4" borderId="11" xfId="0" applyFont="1" applyFill="1" applyBorder="1"/>
    <xf numFmtId="0" fontId="3" fillId="4" borderId="0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165" fontId="3" fillId="4" borderId="0" xfId="0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3" fontId="8" fillId="4" borderId="0" xfId="0" applyNumberFormat="1" applyFont="1" applyFill="1" applyBorder="1" applyAlignment="1">
      <alignment horizontal="left"/>
    </xf>
    <xf numFmtId="43" fontId="0" fillId="4" borderId="0" xfId="1" applyFont="1" applyFill="1"/>
    <xf numFmtId="4" fontId="0" fillId="4" borderId="0" xfId="0" applyNumberFormat="1" applyFill="1"/>
    <xf numFmtId="43" fontId="2" fillId="4" borderId="5" xfId="1" applyFont="1" applyFill="1" applyBorder="1"/>
    <xf numFmtId="43" fontId="8" fillId="4" borderId="3" xfId="1" applyFont="1" applyFill="1" applyBorder="1" applyAlignment="1">
      <alignment horizontal="center"/>
    </xf>
    <xf numFmtId="0" fontId="7" fillId="4" borderId="2" xfId="0" applyFont="1" applyFill="1" applyBorder="1"/>
    <xf numFmtId="0" fontId="8" fillId="4" borderId="0" xfId="0" applyFont="1" applyFill="1" applyBorder="1"/>
    <xf numFmtId="166" fontId="8" fillId="4" borderId="3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43" fontId="7" fillId="4" borderId="3" xfId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43" fontId="0" fillId="4" borderId="0" xfId="1" applyFont="1" applyFill="1" applyBorder="1"/>
    <xf numFmtId="166" fontId="8" fillId="4" borderId="3" xfId="0" applyNumberFormat="1" applyFont="1" applyFill="1" applyBorder="1" applyAlignment="1">
      <alignment horizontal="center" wrapText="1"/>
    </xf>
  </cellXfs>
  <cellStyles count="3">
    <cellStyle name="Millares" xfId="1" builtinId="3"/>
    <cellStyle name="Millares 2" xfId="2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1</xdr:col>
      <xdr:colOff>300100</xdr:colOff>
      <xdr:row>3</xdr:row>
      <xdr:rowOff>9525</xdr:rowOff>
    </xdr:to>
    <xdr:pic>
      <xdr:nvPicPr>
        <xdr:cNvPr id="5" name="Picture 5" descr="LOGO  transparente cnzfe">
          <a:extLst>
            <a:ext uri="{FF2B5EF4-FFF2-40B4-BE49-F238E27FC236}">
              <a16:creationId xmlns="" xmlns:a16="http://schemas.microsoft.com/office/drawing/2014/main" id="{00000000-0008-0000-0100-00002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185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abSelected="1" zoomScaleNormal="100" workbookViewId="0">
      <selection activeCell="I7" sqref="I7"/>
    </sheetView>
  </sheetViews>
  <sheetFormatPr baseColWidth="10" defaultColWidth="11" defaultRowHeight="15" x14ac:dyDescent="0.25"/>
  <cols>
    <col min="1" max="1" width="14.42578125" style="59" customWidth="1"/>
    <col min="2" max="2" width="11" style="59" customWidth="1"/>
    <col min="3" max="3" width="14" customWidth="1"/>
    <col min="4" max="4" width="41.85546875" bestFit="1" customWidth="1"/>
    <col min="5" max="5" width="66.85546875" customWidth="1"/>
    <col min="6" max="6" width="13.85546875" customWidth="1"/>
    <col min="7" max="7" width="14" style="61" bestFit="1" customWidth="1"/>
    <col min="8" max="8" width="10.42578125" customWidth="1"/>
    <col min="9" max="9" width="11" style="1"/>
  </cols>
  <sheetData>
    <row r="1" spans="1:9" ht="18.75" x14ac:dyDescent="0.3">
      <c r="B1" s="71" t="s">
        <v>10</v>
      </c>
      <c r="C1" s="71"/>
      <c r="D1" s="71"/>
      <c r="E1" s="71"/>
      <c r="F1" s="71"/>
      <c r="G1" s="71"/>
      <c r="H1" s="71"/>
    </row>
    <row r="2" spans="1:9" s="6" customFormat="1" ht="18.75" x14ac:dyDescent="0.3">
      <c r="A2" s="59"/>
      <c r="B2" s="72" t="s">
        <v>80</v>
      </c>
      <c r="C2" s="72"/>
      <c r="D2" s="72"/>
      <c r="E2" s="72"/>
      <c r="F2" s="72"/>
      <c r="G2" s="72"/>
      <c r="H2" s="72"/>
      <c r="I2" s="11"/>
    </row>
    <row r="3" spans="1:9" s="7" customFormat="1" ht="15.75" x14ac:dyDescent="0.25">
      <c r="A3" s="59"/>
      <c r="B3" s="72" t="s">
        <v>100</v>
      </c>
      <c r="C3" s="72"/>
      <c r="D3" s="72"/>
      <c r="E3" s="72"/>
      <c r="F3" s="72"/>
      <c r="G3" s="72"/>
      <c r="H3" s="72"/>
      <c r="I3" s="5"/>
    </row>
    <row r="4" spans="1:9" s="7" customFormat="1" ht="15.75" x14ac:dyDescent="0.25">
      <c r="A4" s="59"/>
      <c r="B4" s="72" t="s">
        <v>81</v>
      </c>
      <c r="C4" s="72"/>
      <c r="D4" s="72"/>
      <c r="E4" s="72"/>
      <c r="F4" s="72"/>
      <c r="G4" s="72"/>
      <c r="H4" s="72"/>
      <c r="I4" s="5"/>
    </row>
    <row r="5" spans="1:9" x14ac:dyDescent="0.25">
      <c r="A5" s="29"/>
      <c r="B5" s="29"/>
      <c r="C5" s="24"/>
      <c r="D5" s="24"/>
      <c r="E5" s="24"/>
      <c r="F5" s="24"/>
      <c r="G5" s="89"/>
      <c r="H5" s="24"/>
    </row>
    <row r="6" spans="1:9" ht="24" x14ac:dyDescent="0.25">
      <c r="A6" s="68" t="s">
        <v>5</v>
      </c>
      <c r="B6" s="68" t="s">
        <v>6</v>
      </c>
      <c r="C6" s="69" t="s">
        <v>0</v>
      </c>
      <c r="D6" s="69" t="s">
        <v>1</v>
      </c>
      <c r="E6" s="69" t="s">
        <v>2</v>
      </c>
      <c r="F6" s="69" t="s">
        <v>82</v>
      </c>
      <c r="G6" s="70" t="s">
        <v>3</v>
      </c>
      <c r="H6" s="68" t="s">
        <v>4</v>
      </c>
    </row>
    <row r="7" spans="1:9" x14ac:dyDescent="0.25">
      <c r="A7" s="67">
        <v>43131</v>
      </c>
      <c r="B7" s="67">
        <f>A7</f>
        <v>43131</v>
      </c>
      <c r="C7" s="56">
        <v>1500000325</v>
      </c>
      <c r="D7" s="56" t="s">
        <v>57</v>
      </c>
      <c r="E7" s="56" t="s">
        <v>46</v>
      </c>
      <c r="F7" s="56" t="s">
        <v>91</v>
      </c>
      <c r="G7" s="64">
        <v>8424.75</v>
      </c>
      <c r="H7" s="90">
        <v>43131</v>
      </c>
    </row>
    <row r="8" spans="1:9" x14ac:dyDescent="0.25">
      <c r="A8" s="67">
        <v>43131</v>
      </c>
      <c r="B8" s="67">
        <f t="shared" ref="B8:B36" si="0">A8</f>
        <v>43131</v>
      </c>
      <c r="C8" s="56">
        <v>1500012047</v>
      </c>
      <c r="D8" s="56" t="s">
        <v>58</v>
      </c>
      <c r="E8" s="56" t="s">
        <v>46</v>
      </c>
      <c r="F8" s="56" t="s">
        <v>91</v>
      </c>
      <c r="G8" s="64">
        <v>6838.98</v>
      </c>
      <c r="H8" s="90">
        <v>43131</v>
      </c>
    </row>
    <row r="9" spans="1:9" ht="16.149999999999999" customHeight="1" x14ac:dyDescent="0.25">
      <c r="A9" s="67">
        <v>43131</v>
      </c>
      <c r="B9" s="67">
        <f t="shared" si="0"/>
        <v>43131</v>
      </c>
      <c r="C9" s="56">
        <v>1500010628</v>
      </c>
      <c r="D9" s="56" t="s">
        <v>59</v>
      </c>
      <c r="E9" s="56" t="s">
        <v>73</v>
      </c>
      <c r="F9" s="56" t="s">
        <v>99</v>
      </c>
      <c r="G9" s="64">
        <v>151742.04999999999</v>
      </c>
      <c r="H9" s="90">
        <v>43131</v>
      </c>
    </row>
    <row r="10" spans="1:9" x14ac:dyDescent="0.25">
      <c r="A10" s="67">
        <v>43108</v>
      </c>
      <c r="B10" s="67">
        <f t="shared" si="0"/>
        <v>43108</v>
      </c>
      <c r="C10" s="56">
        <v>1500010675</v>
      </c>
      <c r="D10" s="56" t="s">
        <v>53</v>
      </c>
      <c r="E10" s="56" t="s">
        <v>47</v>
      </c>
      <c r="F10" s="56" t="s">
        <v>98</v>
      </c>
      <c r="G10" s="64">
        <v>89918.76</v>
      </c>
      <c r="H10" s="90">
        <v>43108</v>
      </c>
    </row>
    <row r="11" spans="1:9" x14ac:dyDescent="0.25">
      <c r="A11" s="67">
        <v>42641</v>
      </c>
      <c r="B11" s="67">
        <v>42641</v>
      </c>
      <c r="C11" s="56">
        <v>1500000733</v>
      </c>
      <c r="D11" s="56" t="s">
        <v>41</v>
      </c>
      <c r="E11" s="56" t="s">
        <v>48</v>
      </c>
      <c r="F11" s="56" t="s">
        <v>95</v>
      </c>
      <c r="G11" s="64">
        <v>169055.75</v>
      </c>
      <c r="H11" s="90">
        <v>42641</v>
      </c>
    </row>
    <row r="12" spans="1:9" x14ac:dyDescent="0.25">
      <c r="A12" s="67">
        <v>43115</v>
      </c>
      <c r="B12" s="67">
        <f t="shared" si="0"/>
        <v>43115</v>
      </c>
      <c r="C12" s="56">
        <v>1500002750</v>
      </c>
      <c r="D12" s="56" t="s">
        <v>54</v>
      </c>
      <c r="E12" s="56" t="s">
        <v>55</v>
      </c>
      <c r="F12" s="56" t="s">
        <v>97</v>
      </c>
      <c r="G12" s="64">
        <v>175775.35999999999</v>
      </c>
      <c r="H12" s="90">
        <v>43115</v>
      </c>
    </row>
    <row r="13" spans="1:9" x14ac:dyDescent="0.25">
      <c r="A13" s="67">
        <v>43131</v>
      </c>
      <c r="B13" s="67">
        <f t="shared" si="0"/>
        <v>43131</v>
      </c>
      <c r="C13" s="56">
        <v>1500018742</v>
      </c>
      <c r="D13" s="56" t="s">
        <v>42</v>
      </c>
      <c r="E13" s="56" t="s">
        <v>47</v>
      </c>
      <c r="F13" s="56" t="s">
        <v>98</v>
      </c>
      <c r="G13" s="64">
        <v>79245.100000000006</v>
      </c>
      <c r="H13" s="90">
        <v>43131</v>
      </c>
    </row>
    <row r="14" spans="1:9" x14ac:dyDescent="0.25">
      <c r="A14" s="67">
        <v>43115</v>
      </c>
      <c r="B14" s="67">
        <f t="shared" si="0"/>
        <v>43115</v>
      </c>
      <c r="C14" s="56">
        <v>1500003185</v>
      </c>
      <c r="D14" s="56" t="s">
        <v>60</v>
      </c>
      <c r="E14" s="56" t="s">
        <v>55</v>
      </c>
      <c r="F14" s="56" t="s">
        <v>97</v>
      </c>
      <c r="G14" s="64">
        <v>31437</v>
      </c>
      <c r="H14" s="90">
        <v>43115</v>
      </c>
    </row>
    <row r="15" spans="1:9" x14ac:dyDescent="0.25">
      <c r="A15" s="67">
        <v>43115</v>
      </c>
      <c r="B15" s="67">
        <f t="shared" si="0"/>
        <v>43115</v>
      </c>
      <c r="C15" s="56">
        <v>1500000059</v>
      </c>
      <c r="D15" s="56" t="s">
        <v>61</v>
      </c>
      <c r="E15" s="56" t="s">
        <v>45</v>
      </c>
      <c r="F15" s="56" t="s">
        <v>90</v>
      </c>
      <c r="G15" s="64">
        <v>81948.160000000003</v>
      </c>
      <c r="H15" s="90">
        <v>43115</v>
      </c>
    </row>
    <row r="16" spans="1:9" x14ac:dyDescent="0.25">
      <c r="A16" s="67">
        <v>43124</v>
      </c>
      <c r="B16" s="67">
        <f t="shared" si="0"/>
        <v>43124</v>
      </c>
      <c r="C16" s="56">
        <v>1500000067</v>
      </c>
      <c r="D16" s="56" t="s">
        <v>61</v>
      </c>
      <c r="E16" s="56" t="s">
        <v>45</v>
      </c>
      <c r="F16" s="56" t="s">
        <v>90</v>
      </c>
      <c r="G16" s="64">
        <v>146336</v>
      </c>
      <c r="H16" s="90">
        <v>43124</v>
      </c>
    </row>
    <row r="17" spans="1:8" x14ac:dyDescent="0.25">
      <c r="A17" s="67">
        <v>43100</v>
      </c>
      <c r="B17" s="67">
        <f t="shared" si="0"/>
        <v>43100</v>
      </c>
      <c r="C17" s="56">
        <v>1500001727</v>
      </c>
      <c r="D17" s="56" t="s">
        <v>50</v>
      </c>
      <c r="E17" s="56" t="s">
        <v>49</v>
      </c>
      <c r="F17" s="56" t="s">
        <v>96</v>
      </c>
      <c r="G17" s="64">
        <v>28728.81</v>
      </c>
      <c r="H17" s="90">
        <v>43100</v>
      </c>
    </row>
    <row r="18" spans="1:8" x14ac:dyDescent="0.25">
      <c r="A18" s="67">
        <v>43131</v>
      </c>
      <c r="B18" s="67">
        <f t="shared" si="0"/>
        <v>43131</v>
      </c>
      <c r="C18" s="56">
        <v>1500003456</v>
      </c>
      <c r="D18" s="56" t="s">
        <v>62</v>
      </c>
      <c r="E18" s="56" t="s">
        <v>46</v>
      </c>
      <c r="F18" s="56" t="s">
        <v>91</v>
      </c>
      <c r="G18" s="64">
        <v>4750</v>
      </c>
      <c r="H18" s="90">
        <v>43131</v>
      </c>
    </row>
    <row r="19" spans="1:8" x14ac:dyDescent="0.25">
      <c r="A19" s="67">
        <v>43083</v>
      </c>
      <c r="B19" s="67">
        <v>43083</v>
      </c>
      <c r="C19" s="56">
        <v>1500000719</v>
      </c>
      <c r="D19" s="56" t="s">
        <v>43</v>
      </c>
      <c r="E19" s="56" t="s">
        <v>46</v>
      </c>
      <c r="F19" s="56" t="s">
        <v>91</v>
      </c>
      <c r="G19" s="64">
        <v>9146</v>
      </c>
      <c r="H19" s="90">
        <v>43083</v>
      </c>
    </row>
    <row r="20" spans="1:8" x14ac:dyDescent="0.25">
      <c r="A20" s="67">
        <v>43123</v>
      </c>
      <c r="B20" s="67">
        <f t="shared" si="0"/>
        <v>43123</v>
      </c>
      <c r="C20" s="56">
        <v>1500000040</v>
      </c>
      <c r="D20" s="56" t="s">
        <v>63</v>
      </c>
      <c r="E20" s="56" t="s">
        <v>48</v>
      </c>
      <c r="F20" s="56" t="s">
        <v>95</v>
      </c>
      <c r="G20" s="64">
        <v>260004.24</v>
      </c>
      <c r="H20" s="90">
        <v>43123</v>
      </c>
    </row>
    <row r="21" spans="1:8" x14ac:dyDescent="0.25">
      <c r="A21" s="67">
        <v>43131</v>
      </c>
      <c r="B21" s="67">
        <f t="shared" si="0"/>
        <v>43131</v>
      </c>
      <c r="C21" s="56">
        <v>1500000054</v>
      </c>
      <c r="D21" s="56" t="s">
        <v>64</v>
      </c>
      <c r="E21" s="56" t="s">
        <v>79</v>
      </c>
      <c r="F21" s="56" t="s">
        <v>86</v>
      </c>
      <c r="G21" s="64">
        <v>98292.6</v>
      </c>
      <c r="H21" s="90">
        <v>43131</v>
      </c>
    </row>
    <row r="22" spans="1:8" x14ac:dyDescent="0.25">
      <c r="A22" s="67">
        <v>43124</v>
      </c>
      <c r="B22" s="67">
        <f t="shared" si="0"/>
        <v>43124</v>
      </c>
      <c r="C22" s="56">
        <v>1501950317</v>
      </c>
      <c r="D22" s="56" t="s">
        <v>65</v>
      </c>
      <c r="E22" s="56" t="s">
        <v>74</v>
      </c>
      <c r="F22" s="56" t="s">
        <v>94</v>
      </c>
      <c r="G22" s="64">
        <v>91360.06</v>
      </c>
      <c r="H22" s="90">
        <v>43124</v>
      </c>
    </row>
    <row r="23" spans="1:8" x14ac:dyDescent="0.25">
      <c r="A23" s="67">
        <v>43131</v>
      </c>
      <c r="B23" s="67">
        <f t="shared" si="0"/>
        <v>43131</v>
      </c>
      <c r="C23" s="56">
        <v>1500021472</v>
      </c>
      <c r="D23" s="56" t="s">
        <v>51</v>
      </c>
      <c r="E23" s="56" t="s">
        <v>52</v>
      </c>
      <c r="F23" s="56" t="s">
        <v>93</v>
      </c>
      <c r="G23" s="64">
        <v>476</v>
      </c>
      <c r="H23" s="90">
        <v>43131</v>
      </c>
    </row>
    <row r="24" spans="1:8" x14ac:dyDescent="0.25">
      <c r="A24" s="67">
        <v>43131</v>
      </c>
      <c r="B24" s="67">
        <f t="shared" si="0"/>
        <v>43131</v>
      </c>
      <c r="C24" s="56">
        <v>1500149802</v>
      </c>
      <c r="D24" s="56" t="s">
        <v>66</v>
      </c>
      <c r="E24" s="56" t="s">
        <v>75</v>
      </c>
      <c r="F24" s="56" t="s">
        <v>92</v>
      </c>
      <c r="G24" s="64">
        <v>382</v>
      </c>
      <c r="H24" s="90">
        <v>43131</v>
      </c>
    </row>
    <row r="25" spans="1:8" x14ac:dyDescent="0.25">
      <c r="A25" s="67">
        <v>43131</v>
      </c>
      <c r="B25" s="67">
        <f t="shared" si="0"/>
        <v>43131</v>
      </c>
      <c r="C25" s="56">
        <v>1500149803</v>
      </c>
      <c r="D25" s="56" t="s">
        <v>66</v>
      </c>
      <c r="E25" s="56" t="s">
        <v>75</v>
      </c>
      <c r="F25" s="56" t="s">
        <v>92</v>
      </c>
      <c r="G25" s="64">
        <v>125</v>
      </c>
      <c r="H25" s="90">
        <v>43131</v>
      </c>
    </row>
    <row r="26" spans="1:8" x14ac:dyDescent="0.25">
      <c r="A26" s="67">
        <v>43131</v>
      </c>
      <c r="B26" s="67">
        <f t="shared" si="0"/>
        <v>43131</v>
      </c>
      <c r="C26" s="56">
        <v>1500015882</v>
      </c>
      <c r="D26" s="56" t="s">
        <v>67</v>
      </c>
      <c r="E26" s="56" t="s">
        <v>46</v>
      </c>
      <c r="F26" s="56" t="s">
        <v>91</v>
      </c>
      <c r="G26" s="64">
        <v>15695.96</v>
      </c>
      <c r="H26" s="90">
        <v>43131</v>
      </c>
    </row>
    <row r="27" spans="1:8" x14ac:dyDescent="0.25">
      <c r="A27" s="67">
        <v>43131</v>
      </c>
      <c r="B27" s="67">
        <f t="shared" si="0"/>
        <v>43131</v>
      </c>
      <c r="C27" s="56">
        <v>1500015780</v>
      </c>
      <c r="D27" s="56" t="s">
        <v>67</v>
      </c>
      <c r="E27" s="56" t="s">
        <v>46</v>
      </c>
      <c r="F27" s="56" t="s">
        <v>91</v>
      </c>
      <c r="G27" s="64">
        <v>4353</v>
      </c>
      <c r="H27" s="90">
        <v>43131</v>
      </c>
    </row>
    <row r="28" spans="1:8" x14ac:dyDescent="0.25">
      <c r="A28" s="67">
        <v>43131</v>
      </c>
      <c r="B28" s="67">
        <f t="shared" si="0"/>
        <v>43131</v>
      </c>
      <c r="C28" s="56">
        <v>1500000989</v>
      </c>
      <c r="D28" s="56" t="s">
        <v>68</v>
      </c>
      <c r="E28" s="56" t="s">
        <v>45</v>
      </c>
      <c r="F28" s="56" t="s">
        <v>90</v>
      </c>
      <c r="G28" s="64">
        <v>1045</v>
      </c>
      <c r="H28" s="90">
        <v>43131</v>
      </c>
    </row>
    <row r="29" spans="1:8" x14ac:dyDescent="0.25">
      <c r="A29" s="67">
        <v>43131</v>
      </c>
      <c r="B29" s="67">
        <f t="shared" si="0"/>
        <v>43131</v>
      </c>
      <c r="C29" s="56">
        <v>1500001004</v>
      </c>
      <c r="D29" s="56" t="s">
        <v>68</v>
      </c>
      <c r="E29" s="56" t="s">
        <v>45</v>
      </c>
      <c r="F29" s="56" t="s">
        <v>90</v>
      </c>
      <c r="G29" s="64">
        <v>950</v>
      </c>
      <c r="H29" s="90">
        <v>43131</v>
      </c>
    </row>
    <row r="30" spans="1:8" x14ac:dyDescent="0.25">
      <c r="A30" s="67">
        <v>43131</v>
      </c>
      <c r="B30" s="67">
        <f t="shared" si="0"/>
        <v>43131</v>
      </c>
      <c r="C30" s="56">
        <v>1500001032</v>
      </c>
      <c r="D30" s="56" t="s">
        <v>68</v>
      </c>
      <c r="E30" s="56" t="s">
        <v>45</v>
      </c>
      <c r="F30" s="56" t="s">
        <v>90</v>
      </c>
      <c r="G30" s="64">
        <v>1520</v>
      </c>
      <c r="H30" s="90">
        <v>43131</v>
      </c>
    </row>
    <row r="31" spans="1:8" x14ac:dyDescent="0.25">
      <c r="A31" s="67">
        <v>43131</v>
      </c>
      <c r="B31" s="67">
        <f t="shared" si="0"/>
        <v>43131</v>
      </c>
      <c r="C31" s="56">
        <v>1500004464</v>
      </c>
      <c r="D31" s="56" t="s">
        <v>69</v>
      </c>
      <c r="E31" s="56" t="s">
        <v>76</v>
      </c>
      <c r="F31" s="56" t="s">
        <v>89</v>
      </c>
      <c r="G31" s="64">
        <v>1045</v>
      </c>
      <c r="H31" s="90">
        <v>43131</v>
      </c>
    </row>
    <row r="32" spans="1:8" x14ac:dyDescent="0.25">
      <c r="A32" s="67">
        <v>43131</v>
      </c>
      <c r="B32" s="67">
        <f t="shared" si="0"/>
        <v>43131</v>
      </c>
      <c r="C32" s="56">
        <v>1500002577</v>
      </c>
      <c r="D32" s="56" t="s">
        <v>44</v>
      </c>
      <c r="E32" s="56" t="s">
        <v>76</v>
      </c>
      <c r="F32" s="56" t="s">
        <v>89</v>
      </c>
      <c r="G32" s="64">
        <v>256</v>
      </c>
      <c r="H32" s="90">
        <v>43131</v>
      </c>
    </row>
    <row r="33" spans="1:9" x14ac:dyDescent="0.25">
      <c r="A33" s="67">
        <v>43131</v>
      </c>
      <c r="B33" s="67">
        <f t="shared" si="0"/>
        <v>43131</v>
      </c>
      <c r="C33" s="56" t="s">
        <v>71</v>
      </c>
      <c r="D33" s="56" t="s">
        <v>72</v>
      </c>
      <c r="E33" s="56" t="s">
        <v>77</v>
      </c>
      <c r="F33" s="56" t="s">
        <v>88</v>
      </c>
      <c r="G33" s="64">
        <v>600000</v>
      </c>
      <c r="H33" s="90">
        <v>43131</v>
      </c>
    </row>
    <row r="34" spans="1:9" x14ac:dyDescent="0.25">
      <c r="A34" s="67">
        <v>43115</v>
      </c>
      <c r="B34" s="67">
        <f t="shared" si="0"/>
        <v>43115</v>
      </c>
      <c r="C34" s="56">
        <v>1500468279</v>
      </c>
      <c r="D34" s="56" t="s">
        <v>70</v>
      </c>
      <c r="E34" s="56" t="s">
        <v>78</v>
      </c>
      <c r="F34" s="56" t="s">
        <v>87</v>
      </c>
      <c r="G34" s="64">
        <f>279958.71-21.65</f>
        <v>279937.06</v>
      </c>
      <c r="H34" s="90">
        <v>43115</v>
      </c>
    </row>
    <row r="35" spans="1:9" x14ac:dyDescent="0.25">
      <c r="A35" s="67">
        <v>43116</v>
      </c>
      <c r="B35" s="67">
        <f t="shared" ref="B35" si="1">A35</f>
        <v>43116</v>
      </c>
      <c r="C35" s="56">
        <v>1500003953</v>
      </c>
      <c r="D35" s="56" t="s">
        <v>40</v>
      </c>
      <c r="E35" s="56" t="s">
        <v>79</v>
      </c>
      <c r="F35" s="56" t="s">
        <v>86</v>
      </c>
      <c r="G35" s="64">
        <v>10234.61</v>
      </c>
      <c r="H35" s="90">
        <v>43116</v>
      </c>
    </row>
    <row r="36" spans="1:9" x14ac:dyDescent="0.25">
      <c r="A36" s="67">
        <v>43131</v>
      </c>
      <c r="B36" s="67">
        <f t="shared" si="0"/>
        <v>43131</v>
      </c>
      <c r="C36" s="56">
        <v>8995</v>
      </c>
      <c r="D36" s="56" t="s">
        <v>83</v>
      </c>
      <c r="E36" s="56" t="s">
        <v>84</v>
      </c>
      <c r="F36" s="56" t="s">
        <v>85</v>
      </c>
      <c r="G36" s="64">
        <v>795925</v>
      </c>
      <c r="H36" s="90">
        <v>43116</v>
      </c>
    </row>
    <row r="37" spans="1:9" s="8" customFormat="1" ht="12.75" x14ac:dyDescent="0.2">
      <c r="A37" s="57"/>
      <c r="B37" s="58"/>
      <c r="C37" s="55"/>
      <c r="D37" s="15"/>
      <c r="E37" s="15"/>
      <c r="F37" s="15"/>
      <c r="G37" s="45"/>
      <c r="H37" s="14"/>
      <c r="I37" s="4"/>
    </row>
    <row r="38" spans="1:9" s="8" customFormat="1" ht="15.75" thickBot="1" x14ac:dyDescent="0.3">
      <c r="A38" s="58"/>
      <c r="B38" s="60"/>
      <c r="C38" s="15"/>
      <c r="D38" s="15"/>
      <c r="E38" s="17" t="s">
        <v>7</v>
      </c>
      <c r="F38" s="17"/>
      <c r="G38" s="63">
        <f>SUM(G7:G37)</f>
        <v>3144948.25</v>
      </c>
      <c r="H38" s="14"/>
      <c r="I38" s="4"/>
    </row>
    <row r="39" spans="1:9" s="8" customFormat="1" ht="15.75" thickTop="1" x14ac:dyDescent="0.25">
      <c r="A39" s="59"/>
      <c r="B39" s="59"/>
      <c r="C39"/>
      <c r="D39"/>
      <c r="E39"/>
      <c r="F39"/>
      <c r="G39" s="61"/>
      <c r="H39"/>
      <c r="I39" s="4"/>
    </row>
    <row r="40" spans="1:9" s="8" customFormat="1" x14ac:dyDescent="0.25">
      <c r="A40" s="59"/>
      <c r="B40" s="59"/>
      <c r="C40"/>
      <c r="D40"/>
      <c r="E40"/>
      <c r="F40"/>
      <c r="G40" s="61"/>
      <c r="H40"/>
      <c r="I40" s="4"/>
    </row>
    <row r="41" spans="1:9" s="8" customFormat="1" x14ac:dyDescent="0.25">
      <c r="A41" s="59"/>
      <c r="B41" s="59"/>
      <c r="C41"/>
      <c r="D41"/>
      <c r="E41"/>
      <c r="F41"/>
      <c r="G41" s="61"/>
      <c r="H41"/>
      <c r="I41" s="4"/>
    </row>
    <row r="42" spans="1:9" s="8" customFormat="1" x14ac:dyDescent="0.25">
      <c r="A42" s="59"/>
      <c r="B42" s="59"/>
      <c r="C42"/>
      <c r="D42"/>
      <c r="E42"/>
      <c r="F42"/>
      <c r="G42" s="61"/>
      <c r="H42"/>
      <c r="I42" s="4"/>
    </row>
    <row r="43" spans="1:9" s="8" customFormat="1" x14ac:dyDescent="0.25">
      <c r="A43" s="59"/>
      <c r="B43" s="59"/>
      <c r="C43"/>
      <c r="D43"/>
      <c r="E43"/>
      <c r="F43"/>
      <c r="G43" s="61"/>
      <c r="H43"/>
      <c r="I43" s="4"/>
    </row>
    <row r="44" spans="1:9" s="8" customFormat="1" x14ac:dyDescent="0.25">
      <c r="A44" s="59"/>
      <c r="B44" s="59"/>
      <c r="C44"/>
      <c r="D44"/>
      <c r="E44"/>
      <c r="F44"/>
      <c r="G44" s="61"/>
      <c r="H44"/>
      <c r="I44" s="4"/>
    </row>
    <row r="45" spans="1:9" s="8" customFormat="1" x14ac:dyDescent="0.25">
      <c r="A45" s="59"/>
      <c r="B45" s="59"/>
      <c r="C45"/>
      <c r="D45"/>
      <c r="E45" s="12"/>
      <c r="F45" s="12"/>
      <c r="G45" s="61"/>
      <c r="H45"/>
      <c r="I45" s="4"/>
    </row>
    <row r="53" spans="5:6" x14ac:dyDescent="0.25">
      <c r="E53" s="12" t="s">
        <v>8</v>
      </c>
      <c r="F53" s="12"/>
    </row>
    <row r="142" spans="4:4" x14ac:dyDescent="0.25">
      <c r="D142" s="9"/>
    </row>
    <row r="151" spans="4:4" x14ac:dyDescent="0.25">
      <c r="D151" s="10"/>
    </row>
  </sheetData>
  <sortState ref="A9:I53">
    <sortCondition ref="A9:A53"/>
  </sortState>
  <mergeCells count="4">
    <mergeCell ref="B1:H1"/>
    <mergeCell ref="B2:H2"/>
    <mergeCell ref="B3:H3"/>
    <mergeCell ref="B4:H4"/>
  </mergeCells>
  <phoneticPr fontId="0" type="noConversion"/>
  <conditionalFormatting sqref="E1:E4">
    <cfRule type="duplicateValues" dxfId="0" priority="1"/>
  </conditionalFormatting>
  <pageMargins left="0.16" right="0.1" top="0.47" bottom="0.51" header="0.16" footer="0.23"/>
  <pageSetup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57"/>
  <sheetViews>
    <sheetView workbookViewId="0">
      <selection activeCell="E17" sqref="E17"/>
    </sheetView>
  </sheetViews>
  <sheetFormatPr baseColWidth="10" defaultColWidth="11" defaultRowHeight="15" x14ac:dyDescent="0.25"/>
  <cols>
    <col min="1" max="1" width="2.140625" customWidth="1"/>
    <col min="2" max="2" width="3.5703125" customWidth="1"/>
    <col min="3" max="3" width="15.140625" customWidth="1"/>
    <col min="4" max="4" width="21" customWidth="1"/>
    <col min="5" max="5" width="15.5703125" customWidth="1"/>
    <col min="6" max="6" width="13.5703125" customWidth="1"/>
    <col min="7" max="7" width="14.42578125" bestFit="1" customWidth="1"/>
    <col min="8" max="8" width="14.85546875" customWidth="1"/>
    <col min="9" max="9" width="4.85546875" customWidth="1"/>
    <col min="11" max="11" width="13.5703125" bestFit="1" customWidth="1"/>
    <col min="13" max="13" width="11.7109375" bestFit="1" customWidth="1"/>
  </cols>
  <sheetData>
    <row r="1" spans="3:9" x14ac:dyDescent="0.25">
      <c r="C1" s="13"/>
      <c r="D1" s="13"/>
      <c r="E1" s="13"/>
      <c r="F1" s="13"/>
      <c r="G1" s="13"/>
      <c r="H1" s="13"/>
      <c r="I1" s="13"/>
    </row>
    <row r="2" spans="3:9" x14ac:dyDescent="0.25">
      <c r="C2" s="13"/>
      <c r="D2" s="13"/>
      <c r="E2" s="13"/>
      <c r="F2" s="13"/>
      <c r="G2" s="13"/>
      <c r="H2" s="13"/>
      <c r="I2" s="13"/>
    </row>
    <row r="3" spans="3:9" x14ac:dyDescent="0.25">
      <c r="C3" s="20"/>
      <c r="D3" s="21"/>
      <c r="E3" s="21"/>
      <c r="F3" s="21"/>
      <c r="G3" s="21"/>
      <c r="H3" s="21"/>
      <c r="I3" s="22"/>
    </row>
    <row r="4" spans="3:9" x14ac:dyDescent="0.25">
      <c r="C4" s="23"/>
      <c r="D4" s="24"/>
      <c r="E4" s="24"/>
      <c r="F4" s="24"/>
      <c r="G4" s="24"/>
      <c r="H4" s="24"/>
      <c r="I4" s="25"/>
    </row>
    <row r="5" spans="3:9" ht="18.75" x14ac:dyDescent="0.3">
      <c r="C5" s="76" t="s">
        <v>9</v>
      </c>
      <c r="D5" s="77"/>
      <c r="E5" s="77"/>
      <c r="F5" s="77"/>
      <c r="G5" s="77"/>
      <c r="H5" s="77"/>
      <c r="I5" s="78"/>
    </row>
    <row r="6" spans="3:9" ht="15.75" x14ac:dyDescent="0.25">
      <c r="C6" s="23"/>
      <c r="D6" s="26"/>
      <c r="E6" s="26"/>
      <c r="F6" s="26"/>
      <c r="G6" s="26"/>
      <c r="H6" s="26"/>
      <c r="I6" s="27"/>
    </row>
    <row r="7" spans="3:9" x14ac:dyDescent="0.25">
      <c r="C7" s="79" t="s">
        <v>10</v>
      </c>
      <c r="D7" s="80"/>
      <c r="E7" s="80"/>
      <c r="F7" s="80"/>
      <c r="G7" s="80"/>
      <c r="H7" s="80"/>
      <c r="I7" s="81"/>
    </row>
    <row r="8" spans="3:9" x14ac:dyDescent="0.25">
      <c r="C8" s="28"/>
      <c r="D8" s="24"/>
      <c r="E8" s="24"/>
      <c r="F8" s="24"/>
      <c r="G8" s="24"/>
      <c r="H8" s="17"/>
      <c r="I8" s="25"/>
    </row>
    <row r="9" spans="3:9" ht="15.75" x14ac:dyDescent="0.25">
      <c r="C9" s="82" t="s">
        <v>56</v>
      </c>
      <c r="D9" s="83"/>
      <c r="E9" s="83"/>
      <c r="F9" s="83"/>
      <c r="G9" s="83"/>
      <c r="H9" s="83"/>
      <c r="I9" s="84"/>
    </row>
    <row r="10" spans="3:9" ht="18.75" x14ac:dyDescent="0.3">
      <c r="C10" s="76"/>
      <c r="D10" s="77"/>
      <c r="E10" s="77"/>
      <c r="F10" s="77"/>
      <c r="G10" s="77"/>
      <c r="H10" s="77"/>
      <c r="I10" s="78"/>
    </row>
    <row r="11" spans="3:9" x14ac:dyDescent="0.25">
      <c r="C11" s="23"/>
      <c r="D11" s="24"/>
      <c r="E11" s="24"/>
      <c r="F11" s="24"/>
      <c r="G11" s="29"/>
      <c r="H11" s="24"/>
      <c r="I11" s="25"/>
    </row>
    <row r="12" spans="3:9" x14ac:dyDescent="0.25">
      <c r="C12" s="28" t="s">
        <v>11</v>
      </c>
      <c r="D12" s="30"/>
      <c r="E12" s="31">
        <f>'CXP ENERO. 2018'!G38</f>
        <v>3144948.25</v>
      </c>
      <c r="F12" s="24"/>
      <c r="G12" s="29"/>
      <c r="H12" s="24"/>
      <c r="I12" s="25"/>
    </row>
    <row r="13" spans="3:9" x14ac:dyDescent="0.25">
      <c r="C13" s="28" t="s">
        <v>12</v>
      </c>
      <c r="D13" s="24"/>
      <c r="E13" s="32"/>
      <c r="F13" s="24"/>
      <c r="G13" s="29"/>
      <c r="H13" s="24"/>
      <c r="I13" s="25"/>
    </row>
    <row r="14" spans="3:9" x14ac:dyDescent="0.25">
      <c r="C14" s="28" t="s">
        <v>13</v>
      </c>
      <c r="D14" s="24"/>
      <c r="E14" s="33">
        <v>4964043.1900000004</v>
      </c>
      <c r="F14" s="24"/>
      <c r="G14" s="29"/>
      <c r="H14" s="24"/>
      <c r="I14" s="25"/>
    </row>
    <row r="15" spans="3:9" x14ac:dyDescent="0.25">
      <c r="C15" s="28"/>
      <c r="D15" s="24"/>
      <c r="E15" s="32"/>
      <c r="F15" s="24"/>
      <c r="G15" s="29"/>
      <c r="H15" s="24"/>
      <c r="I15" s="25"/>
    </row>
    <row r="16" spans="3:9" x14ac:dyDescent="0.25">
      <c r="C16" s="28" t="s">
        <v>14</v>
      </c>
      <c r="D16" s="24"/>
      <c r="E16" s="31">
        <f>E14-E12</f>
        <v>1819094.9400000004</v>
      </c>
      <c r="F16" s="24"/>
      <c r="G16" s="29"/>
      <c r="H16" s="24"/>
      <c r="I16" s="25"/>
    </row>
    <row r="17" spans="3:13" x14ac:dyDescent="0.25">
      <c r="C17" s="28"/>
      <c r="D17" s="24"/>
      <c r="E17" s="24"/>
      <c r="F17" s="24"/>
      <c r="G17" s="29"/>
      <c r="H17" s="24"/>
      <c r="I17" s="25"/>
    </row>
    <row r="18" spans="3:13" x14ac:dyDescent="0.25">
      <c r="C18" s="28" t="s">
        <v>15</v>
      </c>
      <c r="D18" s="24"/>
      <c r="E18" s="24"/>
      <c r="F18" s="24"/>
      <c r="G18" s="29"/>
      <c r="H18" s="24"/>
      <c r="I18" s="25"/>
    </row>
    <row r="19" spans="3:13" x14ac:dyDescent="0.25">
      <c r="C19" s="34" t="s">
        <v>16</v>
      </c>
      <c r="D19" s="24"/>
      <c r="E19" s="24"/>
      <c r="F19" s="24"/>
      <c r="G19" s="29"/>
      <c r="H19" s="24"/>
      <c r="I19" s="25"/>
    </row>
    <row r="20" spans="3:13" x14ac:dyDescent="0.25">
      <c r="C20" s="28"/>
      <c r="D20" s="24"/>
      <c r="E20" s="24"/>
      <c r="F20" s="24"/>
      <c r="G20" s="29"/>
      <c r="H20" s="24"/>
      <c r="I20" s="25"/>
    </row>
    <row r="21" spans="3:13" ht="15.75" x14ac:dyDescent="0.3">
      <c r="C21" s="3"/>
      <c r="D21" s="85" t="s">
        <v>17</v>
      </c>
      <c r="E21" s="85"/>
      <c r="F21" s="85"/>
      <c r="G21" s="85"/>
      <c r="H21" s="85"/>
      <c r="I21" s="2"/>
    </row>
    <row r="22" spans="3:13" x14ac:dyDescent="0.25">
      <c r="C22" s="34"/>
      <c r="D22" s="24"/>
      <c r="E22" s="24"/>
      <c r="F22" s="24"/>
      <c r="G22" s="29"/>
      <c r="H22" s="24"/>
      <c r="I22" s="25"/>
    </row>
    <row r="23" spans="3:13" ht="17.25" x14ac:dyDescent="0.4">
      <c r="C23" s="34" t="s">
        <v>18</v>
      </c>
      <c r="D23" s="35">
        <v>1580781.69</v>
      </c>
      <c r="E23" s="17" t="s">
        <v>19</v>
      </c>
      <c r="F23" s="36">
        <v>415971.78</v>
      </c>
      <c r="G23" s="37" t="s">
        <v>20</v>
      </c>
      <c r="H23" s="38">
        <v>352291.43</v>
      </c>
      <c r="I23" s="39"/>
      <c r="K23" s="12"/>
      <c r="L23" s="12"/>
    </row>
    <row r="24" spans="3:13" x14ac:dyDescent="0.25">
      <c r="C24" s="34"/>
      <c r="D24" s="24"/>
      <c r="E24" s="24"/>
      <c r="F24" s="24"/>
      <c r="G24" s="29"/>
      <c r="H24" s="24"/>
      <c r="I24" s="25"/>
      <c r="K24" s="12"/>
      <c r="M24" s="12"/>
    </row>
    <row r="25" spans="3:13" x14ac:dyDescent="0.25">
      <c r="C25" s="34" t="s">
        <v>21</v>
      </c>
      <c r="D25" s="35">
        <v>0</v>
      </c>
      <c r="E25" s="17" t="s">
        <v>22</v>
      </c>
      <c r="F25" s="35">
        <v>0</v>
      </c>
      <c r="G25" s="40"/>
      <c r="H25" s="18"/>
      <c r="I25" s="25"/>
      <c r="K25" s="12"/>
    </row>
    <row r="26" spans="3:13" x14ac:dyDescent="0.25">
      <c r="C26" s="23"/>
      <c r="D26" s="24"/>
      <c r="E26" s="24"/>
      <c r="F26" s="24"/>
      <c r="G26" s="29"/>
      <c r="H26" s="24"/>
      <c r="I26" s="25"/>
      <c r="L26" s="12"/>
    </row>
    <row r="27" spans="3:13" ht="15.75" thickBot="1" x14ac:dyDescent="0.3">
      <c r="C27" s="86" t="s">
        <v>23</v>
      </c>
      <c r="D27" s="87"/>
      <c r="E27" s="87"/>
      <c r="F27" s="87"/>
      <c r="G27" s="87"/>
      <c r="H27" s="87"/>
      <c r="I27" s="88"/>
    </row>
    <row r="28" spans="3:13" ht="15.75" thickTop="1" x14ac:dyDescent="0.25">
      <c r="C28" s="23"/>
      <c r="D28" s="24"/>
      <c r="E28" s="24"/>
      <c r="F28" s="24"/>
      <c r="G28" s="29"/>
      <c r="H28" s="24"/>
      <c r="I28" s="25"/>
    </row>
    <row r="29" spans="3:13" x14ac:dyDescent="0.25">
      <c r="C29" s="73" t="s">
        <v>24</v>
      </c>
      <c r="D29" s="74"/>
      <c r="E29" s="74"/>
      <c r="F29" s="74"/>
      <c r="G29" s="74"/>
      <c r="H29" s="74"/>
      <c r="I29" s="75"/>
    </row>
    <row r="30" spans="3:13" x14ac:dyDescent="0.25">
      <c r="C30" s="23"/>
      <c r="D30" s="24"/>
      <c r="E30" s="24"/>
      <c r="F30" s="24"/>
      <c r="G30" s="29"/>
      <c r="H30" s="24"/>
      <c r="I30" s="25"/>
    </row>
    <row r="31" spans="3:13" x14ac:dyDescent="0.25">
      <c r="C31" s="41"/>
      <c r="D31" s="15"/>
      <c r="E31" s="42" t="s">
        <v>25</v>
      </c>
      <c r="F31" s="43"/>
      <c r="G31" s="42" t="s">
        <v>26</v>
      </c>
      <c r="H31" s="42" t="s">
        <v>27</v>
      </c>
      <c r="I31" s="44"/>
    </row>
    <row r="32" spans="3:13" x14ac:dyDescent="0.25">
      <c r="C32" s="41"/>
      <c r="D32" s="15"/>
      <c r="E32" s="15"/>
      <c r="F32" s="15"/>
      <c r="G32" s="15"/>
      <c r="H32" s="15"/>
      <c r="I32" s="44"/>
    </row>
    <row r="33" spans="3:9" x14ac:dyDescent="0.25">
      <c r="C33" s="65" t="s">
        <v>28</v>
      </c>
      <c r="D33" s="66" t="s">
        <v>29</v>
      </c>
      <c r="E33" s="45">
        <v>128503682</v>
      </c>
      <c r="F33" s="15"/>
      <c r="G33" s="45">
        <v>8952294</v>
      </c>
      <c r="H33" s="16">
        <f>E33-G33</f>
        <v>119551388</v>
      </c>
      <c r="I33" s="44"/>
    </row>
    <row r="34" spans="3:9" x14ac:dyDescent="0.25">
      <c r="C34" s="34"/>
      <c r="D34" s="15"/>
      <c r="E34" s="45">
        <v>0</v>
      </c>
      <c r="F34" s="15"/>
      <c r="G34" s="45"/>
      <c r="H34" s="15"/>
      <c r="I34" s="44"/>
    </row>
    <row r="35" spans="3:9" x14ac:dyDescent="0.25">
      <c r="C35" s="34" t="s">
        <v>30</v>
      </c>
      <c r="D35" s="15" t="s">
        <v>31</v>
      </c>
      <c r="E35" s="45">
        <v>52210611</v>
      </c>
      <c r="F35" s="46"/>
      <c r="G35" s="45">
        <v>1446046.86</v>
      </c>
      <c r="H35" s="16">
        <f>+E35-G35</f>
        <v>50764564.140000001</v>
      </c>
      <c r="I35" s="47"/>
    </row>
    <row r="36" spans="3:9" x14ac:dyDescent="0.25">
      <c r="C36" s="34"/>
      <c r="D36" s="15"/>
      <c r="E36" s="48"/>
      <c r="F36" s="46"/>
      <c r="G36" s="45"/>
      <c r="H36" s="15"/>
      <c r="I36" s="44"/>
    </row>
    <row r="37" spans="3:9" x14ac:dyDescent="0.25">
      <c r="C37" s="34" t="s">
        <v>32</v>
      </c>
      <c r="D37" s="15" t="s">
        <v>33</v>
      </c>
      <c r="E37" s="45">
        <v>39760000</v>
      </c>
      <c r="F37" s="15"/>
      <c r="G37" s="45">
        <v>945572.46</v>
      </c>
      <c r="H37" s="16">
        <f>+E37-G37</f>
        <v>38814427.539999999</v>
      </c>
      <c r="I37" s="44"/>
    </row>
    <row r="38" spans="3:9" x14ac:dyDescent="0.25">
      <c r="C38" s="34"/>
      <c r="D38" s="15"/>
      <c r="E38" s="45"/>
      <c r="F38" s="15"/>
      <c r="G38" s="45"/>
      <c r="H38" s="16">
        <f>+E38-G38</f>
        <v>0</v>
      </c>
      <c r="I38" s="44"/>
    </row>
    <row r="39" spans="3:9" x14ac:dyDescent="0.25">
      <c r="C39" s="34" t="s">
        <v>34</v>
      </c>
      <c r="D39" s="15" t="s">
        <v>35</v>
      </c>
      <c r="E39" s="45">
        <v>18000000</v>
      </c>
      <c r="F39" s="15"/>
      <c r="G39" s="45">
        <v>0</v>
      </c>
      <c r="H39" s="16">
        <f>+E39-G39</f>
        <v>18000000</v>
      </c>
      <c r="I39" s="44"/>
    </row>
    <row r="40" spans="3:9" x14ac:dyDescent="0.25">
      <c r="C40" s="41"/>
      <c r="D40" s="15"/>
      <c r="E40" s="15"/>
      <c r="F40" s="15"/>
      <c r="G40" s="45"/>
      <c r="H40" s="15"/>
      <c r="I40" s="44"/>
    </row>
    <row r="41" spans="3:9" x14ac:dyDescent="0.25">
      <c r="C41" s="34" t="s">
        <v>36</v>
      </c>
      <c r="D41" s="15" t="s">
        <v>37</v>
      </c>
      <c r="E41" s="45">
        <v>4284224</v>
      </c>
      <c r="F41" s="15"/>
      <c r="G41" s="45">
        <v>0</v>
      </c>
      <c r="H41" s="16">
        <f>+E41-G41</f>
        <v>4284224</v>
      </c>
      <c r="I41" s="44"/>
    </row>
    <row r="42" spans="3:9" x14ac:dyDescent="0.25">
      <c r="C42" s="41"/>
      <c r="D42" s="15"/>
      <c r="E42" s="16"/>
      <c r="F42" s="15"/>
      <c r="G42" s="45"/>
      <c r="H42" s="16"/>
      <c r="I42" s="44"/>
    </row>
    <row r="43" spans="3:9" ht="18.75" x14ac:dyDescent="0.3">
      <c r="C43" s="34" t="s">
        <v>38</v>
      </c>
      <c r="D43" s="49" t="s">
        <v>39</v>
      </c>
      <c r="E43" s="16"/>
      <c r="F43" s="15"/>
      <c r="G43" s="50"/>
      <c r="H43" s="15"/>
      <c r="I43" s="44"/>
    </row>
    <row r="44" spans="3:9" x14ac:dyDescent="0.25">
      <c r="C44" s="51" t="s">
        <v>16</v>
      </c>
      <c r="D44" s="52"/>
      <c r="E44" s="53"/>
      <c r="F44" s="52"/>
      <c r="G44" s="53"/>
      <c r="H44" s="52"/>
      <c r="I44" s="54"/>
    </row>
    <row r="45" spans="3:9" x14ac:dyDescent="0.25">
      <c r="C45" s="15"/>
      <c r="D45" s="15"/>
      <c r="E45" s="15"/>
      <c r="F45" s="15"/>
      <c r="G45" s="15"/>
      <c r="H45" s="15"/>
      <c r="I45" s="15"/>
    </row>
    <row r="46" spans="3:9" x14ac:dyDescent="0.25">
      <c r="C46" s="24"/>
      <c r="D46" s="24"/>
      <c r="E46" s="18"/>
      <c r="F46" s="24"/>
      <c r="G46" s="18"/>
      <c r="H46" s="24"/>
      <c r="I46" s="24"/>
    </row>
    <row r="47" spans="3:9" x14ac:dyDescent="0.25">
      <c r="C47" s="24"/>
      <c r="D47" s="24"/>
      <c r="E47" s="18"/>
      <c r="F47" s="24"/>
      <c r="G47" s="18"/>
      <c r="H47" s="24"/>
      <c r="I47" s="24"/>
    </row>
    <row r="48" spans="3:9" x14ac:dyDescent="0.25">
      <c r="C48" s="13"/>
      <c r="D48" s="13"/>
      <c r="E48" s="13"/>
      <c r="F48" s="13"/>
      <c r="G48" s="13"/>
      <c r="H48" s="13"/>
      <c r="I48" s="13"/>
    </row>
    <row r="49" spans="3:9" x14ac:dyDescent="0.25">
      <c r="C49" s="13"/>
      <c r="D49" s="13"/>
      <c r="E49" s="61"/>
      <c r="F49" s="13"/>
      <c r="G49" s="62"/>
      <c r="H49" s="13"/>
      <c r="I49" s="13"/>
    </row>
    <row r="50" spans="3:9" x14ac:dyDescent="0.25">
      <c r="C50" s="13"/>
      <c r="D50" s="13"/>
      <c r="E50" s="19"/>
      <c r="F50" s="13"/>
      <c r="G50" s="13"/>
      <c r="H50" s="13"/>
      <c r="I50" s="13"/>
    </row>
    <row r="51" spans="3:9" x14ac:dyDescent="0.25">
      <c r="C51" s="13"/>
      <c r="D51" s="13"/>
      <c r="E51" s="13"/>
      <c r="F51" s="13"/>
      <c r="G51" s="19"/>
      <c r="H51" s="13"/>
      <c r="I51" s="13"/>
    </row>
    <row r="52" spans="3:9" x14ac:dyDescent="0.25">
      <c r="C52" s="13"/>
      <c r="D52" s="13"/>
      <c r="E52" s="13"/>
      <c r="F52" s="13"/>
      <c r="G52" s="13"/>
      <c r="H52" s="13"/>
      <c r="I52" s="13"/>
    </row>
    <row r="53" spans="3:9" x14ac:dyDescent="0.25">
      <c r="C53" s="13"/>
      <c r="D53" s="13"/>
      <c r="E53" s="13"/>
      <c r="F53" s="13"/>
      <c r="G53" s="13"/>
      <c r="H53" s="13"/>
      <c r="I53" s="13"/>
    </row>
    <row r="54" spans="3:9" x14ac:dyDescent="0.25">
      <c r="C54" s="13"/>
      <c r="D54" s="13"/>
      <c r="E54" s="13"/>
      <c r="F54" s="13"/>
      <c r="G54" s="13"/>
      <c r="H54" s="13"/>
      <c r="I54" s="13"/>
    </row>
    <row r="55" spans="3:9" x14ac:dyDescent="0.25">
      <c r="C55" s="13"/>
      <c r="D55" s="13"/>
      <c r="E55" s="13"/>
      <c r="F55" s="13"/>
      <c r="G55" s="13"/>
      <c r="H55" s="13"/>
      <c r="I55" s="13"/>
    </row>
    <row r="56" spans="3:9" x14ac:dyDescent="0.25">
      <c r="C56" s="13"/>
      <c r="D56" s="13"/>
      <c r="E56" s="13"/>
      <c r="F56" s="13"/>
      <c r="G56" s="13"/>
      <c r="H56" s="13"/>
      <c r="I56" s="13"/>
    </row>
    <row r="57" spans="3:9" x14ac:dyDescent="0.25">
      <c r="C57" s="13"/>
      <c r="D57" s="13"/>
      <c r="E57" s="13"/>
      <c r="F57" s="13"/>
      <c r="G57" s="13"/>
      <c r="H57" s="13"/>
      <c r="I57" s="13"/>
    </row>
  </sheetData>
  <mergeCells count="7">
    <mergeCell ref="C29:I29"/>
    <mergeCell ref="C5:I5"/>
    <mergeCell ref="C7:I7"/>
    <mergeCell ref="C9:I9"/>
    <mergeCell ref="C10:I10"/>
    <mergeCell ref="D21:H21"/>
    <mergeCell ref="C27:I27"/>
  </mergeCells>
  <phoneticPr fontId="0" type="noConversion"/>
  <printOptions horizontalCentered="1" verticalCentered="1"/>
  <pageMargins left="0.14000000000000001" right="0.2" top="0" bottom="0" header="0" footer="0"/>
  <pageSetup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CXP ENERO. 2018</vt:lpstr>
      <vt:lpstr>ENERO  2018</vt:lpstr>
      <vt:lpstr>'CXP ENERO. 2018'!Área_de_impresión</vt:lpstr>
      <vt:lpstr>'ENERO  2018'!Área_de_impresión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david gonzalez morel</dc:creator>
  <cp:lastModifiedBy>Edita Peña</cp:lastModifiedBy>
  <cp:revision/>
  <cp:lastPrinted>2018-02-09T16:45:16Z</cp:lastPrinted>
  <dcterms:created xsi:type="dcterms:W3CDTF">2014-02-28T13:34:25Z</dcterms:created>
  <dcterms:modified xsi:type="dcterms:W3CDTF">2018-02-09T16:45:23Z</dcterms:modified>
</cp:coreProperties>
</file>