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n.estevez\Desktop\"/>
    </mc:Choice>
  </mc:AlternateContent>
  <xr:revisionPtr revIDLastSave="0" documentId="8_{D297B9DB-5E7A-4769-9341-C89199CDB8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3" r:id="rId1"/>
    <sheet name="Sheet1" sheetId="1" r:id="rId2"/>
  </sheets>
  <definedNames>
    <definedName name="_xlnm._FilterDatabase" localSheetId="0" hidden="1">DICIEMBRE!$A$7:$H$55</definedName>
    <definedName name="_xlnm.Print_Titles" localSheetId="0">DICIEMBRE!$1:$7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3" l="1"/>
  <c r="E57" i="3" l="1"/>
  <c r="H44" i="3" l="1"/>
  <c r="H42" i="3" l="1"/>
  <c r="H39" i="3"/>
  <c r="H40" i="3"/>
  <c r="H41" i="3"/>
  <c r="H33" i="3"/>
  <c r="H32" i="3"/>
  <c r="H50" i="3"/>
  <c r="H17" i="3"/>
  <c r="H24" i="3"/>
  <c r="H48" i="3"/>
  <c r="H27" i="3"/>
  <c r="H9" i="3"/>
  <c r="H46" i="3"/>
  <c r="H54" i="3"/>
  <c r="H53" i="3"/>
  <c r="H26" i="3"/>
  <c r="H20" i="3"/>
  <c r="H13" i="3"/>
  <c r="H21" i="3" l="1"/>
  <c r="H55" i="3" l="1"/>
  <c r="H52" i="3"/>
  <c r="H51" i="3"/>
  <c r="H49" i="3"/>
  <c r="H47" i="3"/>
  <c r="H43" i="3"/>
  <c r="H38" i="3"/>
  <c r="H37" i="3"/>
  <c r="G36" i="3"/>
  <c r="H35" i="3"/>
  <c r="H34" i="3"/>
  <c r="H31" i="3"/>
  <c r="H30" i="3"/>
  <c r="H29" i="3"/>
  <c r="H28" i="3"/>
  <c r="H25" i="3"/>
  <c r="H23" i="3"/>
  <c r="H22" i="3"/>
  <c r="H19" i="3"/>
  <c r="H18" i="3"/>
  <c r="H16" i="3"/>
  <c r="H15" i="3"/>
  <c r="H14" i="3"/>
  <c r="H12" i="3"/>
  <c r="H11" i="3"/>
  <c r="H10" i="3"/>
  <c r="G8" i="3"/>
  <c r="G57" i="3" s="1"/>
  <c r="H45" i="3" l="1"/>
  <c r="H36" i="3"/>
  <c r="H8" i="3"/>
  <c r="H57" i="3" l="1"/>
</calcChain>
</file>

<file path=xl/sharedStrings.xml><?xml version="1.0" encoding="utf-8"?>
<sst xmlns="http://schemas.openxmlformats.org/spreadsheetml/2006/main" count="191" uniqueCount="180">
  <si>
    <t>RELACION DE PAGOS A PROVEEDORES</t>
  </si>
  <si>
    <t>Ventas de Formularios de Expotación Vuce-aduanas</t>
  </si>
  <si>
    <t>Servicios Tecnico Profesional, de comunicación Social.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</si>
  <si>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</si>
  <si>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</si>
  <si>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</si>
  <si>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</si>
  <si>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</si>
  <si>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</si>
  <si>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</si>
  <si>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</si>
  <si>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</si>
  <si>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</si>
  <si>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FUNDACION UNIVERSITARIA IBEROAMERICANA (FUNIBER)</t>
  </si>
  <si>
    <t>B1500000260</t>
  </si>
  <si>
    <t>INGENIERIA Y AIRE ACONDICIONADO</t>
  </si>
  <si>
    <t xml:space="preserve">LA COCINA DE DONA MARY </t>
  </si>
  <si>
    <t>22/10/2021</t>
  </si>
  <si>
    <t>MARTINEZ TORRES TRAVELING SRL</t>
  </si>
  <si>
    <t>SKETCHPROM SRL</t>
  </si>
  <si>
    <t>28/05/2021</t>
  </si>
  <si>
    <t>WINDTELECOM, SA</t>
  </si>
  <si>
    <t>P/ Servicios de internet para la institución.</t>
  </si>
  <si>
    <t xml:space="preserve">MARILO COMIDA SABROSA </t>
  </si>
  <si>
    <t>B1500000905</t>
  </si>
  <si>
    <t>MARTIN POLANCO PAULA</t>
  </si>
  <si>
    <t>ASOC. DOMINICANA DE ZONAS FRANCAS (ADOZONA)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</si>
  <si>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</si>
  <si>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</si>
  <si>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</si>
  <si>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</si>
  <si>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</si>
  <si>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</si>
  <si>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</si>
  <si>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P/Productos de cartón y papel.</t>
  </si>
  <si>
    <t>Materiales de Limpieza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</si>
  <si>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</si>
  <si>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</si>
  <si>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</si>
  <si>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</si>
  <si>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</si>
  <si>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P/Servicios de Publicidad </t>
  </si>
  <si>
    <t>HUMANO SEGUROS SA</t>
  </si>
  <si>
    <t xml:space="preserve">AYUNTAMIENTO DEL DISTRITO NACIONAL 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</si>
  <si>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</si>
  <si>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</si>
  <si>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</si>
  <si>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</si>
  <si>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</si>
  <si>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</si>
  <si>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</si>
  <si>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ESPECIALIDADES EN CARROCERIA, JG, SRL</t>
  </si>
  <si>
    <t>24/11/2021</t>
  </si>
  <si>
    <t>Pago accesorios y tintado, para vehiculo, s/oc#131/21</t>
  </si>
  <si>
    <t>B1500000306</t>
  </si>
  <si>
    <t>25/11/2021</t>
  </si>
  <si>
    <t>MUEBLES Y EQUIPOS P/OFICINA LEON GONZALEZ SRL</t>
  </si>
  <si>
    <t>19/11/2021</t>
  </si>
  <si>
    <t>Pago mobiliarios de oficina, oc#111/21.</t>
  </si>
  <si>
    <t>B1500000554</t>
  </si>
  <si>
    <t>B1500000162</t>
  </si>
  <si>
    <t>16/11/2021</t>
  </si>
  <si>
    <t>EMPRESA DISTRBUIDORA DE ELECTRICIDAD DEL ESTE S.A</t>
  </si>
  <si>
    <t>CONT/B1500000130/137</t>
  </si>
  <si>
    <t>VIAMAR,SA</t>
  </si>
  <si>
    <t>SOUND GARDEN TECHOLOGIES</t>
  </si>
  <si>
    <t>INVERSIONES IPARRA DEL CARIBE, SRL</t>
  </si>
  <si>
    <t>30/11/2021</t>
  </si>
  <si>
    <t>Productos Tecnologics</t>
  </si>
  <si>
    <t>BROTHER RSR SUPPLY OFFICS, SRL</t>
  </si>
  <si>
    <t>B15000000751</t>
  </si>
  <si>
    <t>ENFOQUE DIGITAL, SRL</t>
  </si>
  <si>
    <t>11/30/2021</t>
  </si>
  <si>
    <t>SAN MIGUEL, C POR A.</t>
  </si>
  <si>
    <t>Mantenimiento planta electrica</t>
  </si>
  <si>
    <t>GRAFICA WILLIAN, SRL</t>
  </si>
  <si>
    <t>Suministro de oficinas</t>
  </si>
  <si>
    <t>B1500000780</t>
  </si>
  <si>
    <t>Servicios de electricidad</t>
  </si>
  <si>
    <t>CAASD</t>
  </si>
  <si>
    <t>Servicios de Agua</t>
  </si>
  <si>
    <t>DAF TRADING., SRL</t>
  </si>
  <si>
    <t>CENTRO CUESTA NACIONAL</t>
  </si>
  <si>
    <t xml:space="preserve">COMPU OFFICE DOMINICANA </t>
  </si>
  <si>
    <t xml:space="preserve">Compra toners para la institucion. </t>
  </si>
  <si>
    <t>B1500002759</t>
  </si>
  <si>
    <t>Accesorios de Cámara</t>
  </si>
  <si>
    <t>B1500000393</t>
  </si>
  <si>
    <t>Pago 75% cuota 8/21 del programa académico.</t>
  </si>
  <si>
    <t>04/28/21</t>
  </si>
  <si>
    <t>12/31/21</t>
  </si>
  <si>
    <t>2790*75%/B1500000331/337</t>
  </si>
  <si>
    <t>B1500181242/B1500186201</t>
  </si>
  <si>
    <t>18/11-09/12</t>
  </si>
  <si>
    <t>B1500005742</t>
  </si>
  <si>
    <t>EDITORA LISTIN DIARIO</t>
  </si>
  <si>
    <t>BUB BYE SRL</t>
  </si>
  <si>
    <t xml:space="preserve">Servicio de fumigacion. </t>
  </si>
  <si>
    <t>B1500000015</t>
  </si>
  <si>
    <t>B1500079383/79419</t>
  </si>
  <si>
    <t>CIVILSOL SRL</t>
  </si>
  <si>
    <t>Servicios electricos y cableado.</t>
  </si>
  <si>
    <t>B1500000006</t>
  </si>
  <si>
    <t>EDITORA HOY</t>
  </si>
  <si>
    <t>B1500004571</t>
  </si>
  <si>
    <t>12/10/21</t>
  </si>
  <si>
    <t>26/11-27/12</t>
  </si>
  <si>
    <t>B1500008873/8969</t>
  </si>
  <si>
    <t>UNIREFRI SRL</t>
  </si>
  <si>
    <t>14/12/21</t>
  </si>
  <si>
    <t>P/Compra sistemas y equipos.</t>
  </si>
  <si>
    <t>B1500000821</t>
  </si>
  <si>
    <t>B1500006118</t>
  </si>
  <si>
    <t>Flota Diciembre 2021</t>
  </si>
  <si>
    <t>MEGACLIMA C POR A</t>
  </si>
  <si>
    <t>B1500000223</t>
  </si>
  <si>
    <t>Servicios de mantenimiento aires acond.</t>
  </si>
  <si>
    <t xml:space="preserve">ALL OFFICE SOLUTIONS </t>
  </si>
  <si>
    <t>P/Compra equipos informaticos.</t>
  </si>
  <si>
    <t>B1500001018</t>
  </si>
  <si>
    <t>30/11/21</t>
  </si>
  <si>
    <t>CONT4490/21-B1500000202</t>
  </si>
  <si>
    <t>LAVANDERIA ROYAL</t>
  </si>
  <si>
    <t>15/12/21</t>
  </si>
  <si>
    <t>B1500000587</t>
  </si>
  <si>
    <t>Servicio de lavado y planchado.</t>
  </si>
  <si>
    <t>18/11/21</t>
  </si>
  <si>
    <t>17/12/21</t>
  </si>
  <si>
    <t>P/Servicios de Publicidad y renovacion suscrip.</t>
  </si>
  <si>
    <t>B1500003540/3559</t>
  </si>
  <si>
    <t>CONTRATOBS-0004321-2021/B1500000414</t>
  </si>
  <si>
    <t>12/28/21</t>
  </si>
  <si>
    <t>B1500035432</t>
  </si>
  <si>
    <t>12/11/21</t>
  </si>
  <si>
    <t>B1500001318</t>
  </si>
  <si>
    <t>19/11/21</t>
  </si>
  <si>
    <t>EQUIPOS TECNOLOGICOS</t>
  </si>
  <si>
    <t>B1500000314/628</t>
  </si>
  <si>
    <t>DOMINGO SANTANA</t>
  </si>
  <si>
    <t>B1500000129</t>
  </si>
  <si>
    <t>Servicios tecnicos profesionales.</t>
  </si>
  <si>
    <t>01/12/21</t>
  </si>
  <si>
    <t>B1500029475</t>
  </si>
  <si>
    <t>22/11/21</t>
  </si>
  <si>
    <t>B1500000033</t>
  </si>
  <si>
    <t>CONT/ALQ21/fs.B1500000320</t>
  </si>
  <si>
    <t>15/11/21</t>
  </si>
  <si>
    <t>B1500021224/21288</t>
  </si>
  <si>
    <t>CONT3091/21-B1500000270/274/276</t>
  </si>
  <si>
    <t>12/23/21</t>
  </si>
  <si>
    <t>Compra equipos para la inst.</t>
  </si>
  <si>
    <t>CENTROXPERT SE, SRL</t>
  </si>
  <si>
    <t>B1500000858</t>
  </si>
  <si>
    <t>B1500000841</t>
  </si>
  <si>
    <t>Compra bebedero</t>
  </si>
  <si>
    <t>B1500108585/114526</t>
  </si>
  <si>
    <t>Compra vehiculo para la institución y mantenimiento</t>
  </si>
  <si>
    <t>B1500006941/7000/7033</t>
  </si>
  <si>
    <t>CENTRO COPIADORA NACO SRL</t>
  </si>
  <si>
    <t>13/12/21</t>
  </si>
  <si>
    <t>Servicio impresion y encuadernacion.</t>
  </si>
  <si>
    <t>B1500001604</t>
  </si>
  <si>
    <t>SISTEMA ECONOMICO SOLUCIONISTA</t>
  </si>
  <si>
    <t>FARMAHISPANA</t>
  </si>
  <si>
    <t>P/Compra medicamentos varios.</t>
  </si>
  <si>
    <t>B1500001434</t>
  </si>
  <si>
    <t xml:space="preserve">FL BETANCES &amp; ASOCIADOS </t>
  </si>
  <si>
    <t>P/Licencias informaticas.</t>
  </si>
  <si>
    <t>B1500000317</t>
  </si>
  <si>
    <t>12/24/21</t>
  </si>
  <si>
    <t xml:space="preserve">JOSE LUIS BREA </t>
  </si>
  <si>
    <t>P/Servicios de mantenimieno y reparacion.</t>
  </si>
  <si>
    <t>B1500000103</t>
  </si>
  <si>
    <t>LIBRERIA Y PAPELERIA HNOS. SOLANO</t>
  </si>
  <si>
    <t>16/12/21</t>
  </si>
  <si>
    <t>P/Compra utiles escolares y textos.</t>
  </si>
  <si>
    <t>B1500002257</t>
  </si>
  <si>
    <t>CORRESPONDIENTE AL 31 DE DICIEMBRE 2021</t>
  </si>
  <si>
    <t>B1500116856/115838</t>
  </si>
  <si>
    <t>P/Servicios de comunicación NOV/DIC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</si>
</sst>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3" borderId="1" xfId="0" applyFont="1" applyFill="1" applyBorder="1" applyAlignment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0" fontId="0" fillId="3" borderId="0" xfId="0" applyFill="1"/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 xr:uid="{00000000-0005-0000-0000-000000000000}"/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0</xdr:row>
      <xdr:rowOff>0</xdr:rowOff>
    </xdr:from>
    <xdr:to>
      <xdr:col>0</xdr:col>
      <xdr:colOff>2837448</xdr:colOff>
      <xdr:row>4</xdr:row>
      <xdr:rowOff>27773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594E9D-9A7F-48B0-8790-E6643753A6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0474"/>
          <a:ext cx="2667000" cy="956210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67</xdr:row>
      <xdr:rowOff>115019</xdr:rowOff>
    </xdr:from>
    <xdr:ext cx="4402287" cy="109616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90651B66-96D4-4198-9257-A5685EB8D026}"/>
            </a:ext>
          </a:extLst>
        </xdr:cNvPr>
        <xdr:cNvSpPr txBox="1">
          <a:spLocks noChangeArrowheads="1"/>
        </xdr:cNvSpPr>
      </xdr:nvSpPr>
      <xdr:spPr bwMode="auto">
        <a:xfrm>
          <a:off x="697302" y="14320303"/>
          <a:ext cx="4402287" cy="1096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67</xdr:row>
      <xdr:rowOff>124904</xdr:rowOff>
    </xdr:from>
    <xdr:to>
      <xdr:col>5</xdr:col>
      <xdr:colOff>431081</xdr:colOff>
      <xdr:row>73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8B5544D-EAC3-42DF-A45B-6D72827C9066}"/>
            </a:ext>
          </a:extLst>
        </xdr:cNvPr>
        <xdr:cNvSpPr txBox="1">
          <a:spLocks noChangeArrowheads="1"/>
        </xdr:cNvSpPr>
      </xdr:nvSpPr>
      <xdr:spPr bwMode="auto">
        <a:xfrm>
          <a:off x="8127827" y="13409772"/>
          <a:ext cx="4635622" cy="981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="95" zoomScaleNormal="95" workbookViewId="0">
      <pane ySplit="1" topLeftCell="A2" activePane="bottomLeft" state="frozen"/>
      <selection pane="bottomLeft" activeCell="B76" sqref="B76"/>
    </sheetView>
  </sheetViews>
  <sheetFormatPr baseColWidth="10" defaultColWidth="11.5703125" defaultRowHeight="12.75" x14ac:dyDescent="0.2"/>
  <cols>
    <col min="1" max="1" width="59.28515625" style="18" customWidth="1"/>
    <col min="2" max="2" width="18.28515625" style="2" customWidth="1"/>
    <col min="3" max="3" width="46.28515625" style="15" customWidth="1"/>
    <col min="4" max="4" width="38.42578125" style="15" customWidth="1"/>
    <col min="5" max="5" width="22.5703125" style="10" customWidth="1"/>
    <col min="6" max="6" width="14.28515625" style="2" customWidth="1"/>
    <col min="7" max="7" width="20.5703125" style="2" customWidth="1"/>
    <col min="8" max="8" width="27" style="10" customWidth="1"/>
    <col min="9" max="16384" width="11.5703125" style="1"/>
  </cols>
  <sheetData>
    <row r="1" spans="1:8" x14ac:dyDescent="0.2">
      <c r="C1" s="22"/>
      <c r="D1" s="24"/>
      <c r="H1" s="9"/>
    </row>
    <row r="2" spans="1:8" ht="21" x14ac:dyDescent="0.35">
      <c r="A2" s="55" t="s">
        <v>0</v>
      </c>
      <c r="B2" s="55"/>
      <c r="C2" s="55"/>
      <c r="D2" s="55"/>
      <c r="E2" s="55"/>
      <c r="F2" s="55"/>
      <c r="G2" s="55"/>
      <c r="H2" s="55"/>
    </row>
    <row r="3" spans="1:8" ht="21" x14ac:dyDescent="0.35">
      <c r="A3" s="55" t="s">
        <v>177</v>
      </c>
      <c r="B3" s="55"/>
      <c r="C3" s="55"/>
      <c r="D3" s="55"/>
      <c r="E3" s="55"/>
      <c r="F3" s="55"/>
      <c r="G3" s="55"/>
      <c r="H3" s="55"/>
    </row>
    <row r="4" spans="1:8" ht="21" x14ac:dyDescent="0.35">
      <c r="A4" s="55" t="s">
        <v>50</v>
      </c>
      <c r="B4" s="55"/>
      <c r="C4" s="55"/>
      <c r="D4" s="55"/>
      <c r="E4" s="55"/>
      <c r="F4" s="55"/>
      <c r="G4" s="55"/>
      <c r="H4" s="55"/>
    </row>
    <row r="5" spans="1:8" ht="21" x14ac:dyDescent="0.35">
      <c r="A5" s="29"/>
      <c r="B5" s="30"/>
      <c r="C5" s="23"/>
      <c r="D5" s="23"/>
      <c r="E5" s="29"/>
      <c r="F5" s="29"/>
      <c r="G5" s="29"/>
      <c r="H5" s="29"/>
    </row>
    <row r="6" spans="1:8" ht="21" x14ac:dyDescent="0.35">
      <c r="A6" s="56" t="s">
        <v>48</v>
      </c>
      <c r="B6" s="56"/>
      <c r="C6" s="56"/>
      <c r="D6" s="56"/>
      <c r="E6" s="56"/>
      <c r="F6" s="56"/>
      <c r="G6" s="56"/>
      <c r="H6" s="56"/>
    </row>
    <row r="7" spans="1:8" s="3" customFormat="1" ht="47.25" x14ac:dyDescent="0.25">
      <c r="A7" s="19" t="s">
        <v>3</v>
      </c>
      <c r="B7" s="4" t="s">
        <v>4</v>
      </c>
      <c r="C7" s="4" t="s">
        <v>5</v>
      </c>
      <c r="D7" s="5" t="s">
        <v>6</v>
      </c>
      <c r="E7" s="6" t="s">
        <v>7</v>
      </c>
      <c r="F7" s="7" t="s">
        <v>8</v>
      </c>
      <c r="G7" s="7" t="s">
        <v>9</v>
      </c>
      <c r="H7" s="8" t="s">
        <v>10</v>
      </c>
    </row>
    <row r="8" spans="1:8" s="25" customFormat="1" ht="15" x14ac:dyDescent="0.25">
      <c r="A8" s="31" t="s">
        <v>47</v>
      </c>
      <c r="B8" s="32">
        <v>44328</v>
      </c>
      <c r="C8" s="33" t="s">
        <v>36</v>
      </c>
      <c r="D8" s="33" t="s">
        <v>132</v>
      </c>
      <c r="E8" s="34">
        <v>151380.04999999999</v>
      </c>
      <c r="F8" s="32">
        <v>44551</v>
      </c>
      <c r="G8" s="37">
        <f>+E8</f>
        <v>151380.04999999999</v>
      </c>
      <c r="H8" s="35">
        <f>+E8-G8</f>
        <v>0</v>
      </c>
    </row>
    <row r="9" spans="1:8" s="25" customFormat="1" ht="15" x14ac:dyDescent="0.25">
      <c r="A9" s="31" t="s">
        <v>117</v>
      </c>
      <c r="B9" s="32">
        <v>44359</v>
      </c>
      <c r="C9" s="33" t="s">
        <v>118</v>
      </c>
      <c r="D9" s="33" t="s">
        <v>119</v>
      </c>
      <c r="E9" s="34">
        <v>290046.13</v>
      </c>
      <c r="F9" s="32">
        <v>44555</v>
      </c>
      <c r="G9" s="34">
        <v>290046.13</v>
      </c>
      <c r="H9" s="35">
        <f>+E9-G9</f>
        <v>0</v>
      </c>
    </row>
    <row r="10" spans="1:8" s="25" customFormat="1" ht="30" x14ac:dyDescent="0.25">
      <c r="A10" s="31" t="s">
        <v>26</v>
      </c>
      <c r="B10" s="38" t="s">
        <v>72</v>
      </c>
      <c r="C10" s="33" t="s">
        <v>27</v>
      </c>
      <c r="D10" s="39" t="s">
        <v>1</v>
      </c>
      <c r="E10" s="35">
        <f>2541800+832000</f>
        <v>3373800</v>
      </c>
      <c r="F10" s="38" t="s">
        <v>149</v>
      </c>
      <c r="G10" s="40">
        <v>849387.5</v>
      </c>
      <c r="H10" s="35">
        <f t="shared" ref="H10:H55" si="0">+E10-G10</f>
        <v>2524412.5</v>
      </c>
    </row>
    <row r="11" spans="1:8" s="25" customFormat="1" ht="15" x14ac:dyDescent="0.25">
      <c r="A11" s="31" t="s">
        <v>43</v>
      </c>
      <c r="B11" s="38" t="s">
        <v>141</v>
      </c>
      <c r="C11" s="33" t="s">
        <v>40</v>
      </c>
      <c r="D11" s="41" t="s">
        <v>142</v>
      </c>
      <c r="E11" s="34">
        <v>714</v>
      </c>
      <c r="F11" s="32">
        <v>41271</v>
      </c>
      <c r="G11" s="37">
        <v>714</v>
      </c>
      <c r="H11" s="35">
        <f t="shared" si="0"/>
        <v>0</v>
      </c>
    </row>
    <row r="12" spans="1:8" s="25" customFormat="1" ht="15" x14ac:dyDescent="0.25">
      <c r="A12" s="31" t="s">
        <v>44</v>
      </c>
      <c r="B12" s="32">
        <v>44208</v>
      </c>
      <c r="C12" s="33" t="s">
        <v>37</v>
      </c>
      <c r="D12" s="41" t="s">
        <v>113</v>
      </c>
      <c r="E12" s="34">
        <v>600000</v>
      </c>
      <c r="F12" s="32">
        <v>44561</v>
      </c>
      <c r="G12" s="37">
        <v>600000</v>
      </c>
      <c r="H12" s="35">
        <f t="shared" si="0"/>
        <v>0</v>
      </c>
    </row>
    <row r="13" spans="1:8" s="25" customFormat="1" ht="15" x14ac:dyDescent="0.25">
      <c r="A13" s="31" t="s">
        <v>96</v>
      </c>
      <c r="B13" s="32">
        <v>44531</v>
      </c>
      <c r="C13" s="33" t="s">
        <v>97</v>
      </c>
      <c r="D13" s="41" t="s">
        <v>98</v>
      </c>
      <c r="E13" s="34">
        <v>16512.16</v>
      </c>
      <c r="F13" s="42">
        <v>44554</v>
      </c>
      <c r="G13" s="34">
        <v>16512.16</v>
      </c>
      <c r="H13" s="35">
        <f t="shared" si="0"/>
        <v>0</v>
      </c>
    </row>
    <row r="14" spans="1:8" s="25" customFormat="1" ht="15" x14ac:dyDescent="0.25">
      <c r="A14" s="31" t="s">
        <v>69</v>
      </c>
      <c r="B14" s="32" t="s">
        <v>126</v>
      </c>
      <c r="C14" s="43" t="s">
        <v>35</v>
      </c>
      <c r="D14" s="41" t="s">
        <v>70</v>
      </c>
      <c r="E14" s="34">
        <v>8475</v>
      </c>
      <c r="F14" s="42">
        <v>44539</v>
      </c>
      <c r="G14" s="34">
        <v>8475</v>
      </c>
      <c r="H14" s="35">
        <f t="shared" si="0"/>
        <v>0</v>
      </c>
    </row>
    <row r="15" spans="1:8" s="25" customFormat="1" ht="15" x14ac:dyDescent="0.25">
      <c r="A15" s="31" t="s">
        <v>33</v>
      </c>
      <c r="B15" s="44" t="s">
        <v>61</v>
      </c>
      <c r="C15" s="39" t="s">
        <v>34</v>
      </c>
      <c r="D15" s="41" t="s">
        <v>60</v>
      </c>
      <c r="E15" s="34">
        <v>50002.5</v>
      </c>
      <c r="F15" s="42">
        <v>44538</v>
      </c>
      <c r="G15" s="34">
        <v>50002.5</v>
      </c>
      <c r="H15" s="35">
        <f t="shared" si="0"/>
        <v>0</v>
      </c>
    </row>
    <row r="16" spans="1:8" s="25" customFormat="1" ht="15" x14ac:dyDescent="0.25">
      <c r="A16" s="31" t="s">
        <v>79</v>
      </c>
      <c r="B16" s="32">
        <v>44531</v>
      </c>
      <c r="C16" s="39" t="s">
        <v>80</v>
      </c>
      <c r="D16" s="41" t="s">
        <v>99</v>
      </c>
      <c r="E16" s="34">
        <v>660</v>
      </c>
      <c r="F16" s="42">
        <v>44555</v>
      </c>
      <c r="G16" s="37">
        <v>660</v>
      </c>
      <c r="H16" s="35">
        <f t="shared" si="0"/>
        <v>0</v>
      </c>
    </row>
    <row r="17" spans="1:8" s="25" customFormat="1" ht="15" x14ac:dyDescent="0.25">
      <c r="A17" s="31" t="s">
        <v>158</v>
      </c>
      <c r="B17" s="32" t="s">
        <v>159</v>
      </c>
      <c r="C17" s="39" t="s">
        <v>160</v>
      </c>
      <c r="D17" s="41" t="s">
        <v>161</v>
      </c>
      <c r="E17" s="34">
        <v>10811.84</v>
      </c>
      <c r="F17" s="42">
        <v>44561</v>
      </c>
      <c r="G17" s="37">
        <v>10811.84</v>
      </c>
      <c r="H17" s="35">
        <f t="shared" si="0"/>
        <v>0</v>
      </c>
    </row>
    <row r="18" spans="1:8" s="25" customFormat="1" ht="15" x14ac:dyDescent="0.25">
      <c r="A18" s="31" t="s">
        <v>82</v>
      </c>
      <c r="B18" s="32">
        <v>44538</v>
      </c>
      <c r="C18" s="33" t="s">
        <v>154</v>
      </c>
      <c r="D18" s="41" t="s">
        <v>155</v>
      </c>
      <c r="E18" s="34">
        <v>64780.36</v>
      </c>
      <c r="F18" s="42">
        <v>44561</v>
      </c>
      <c r="G18" s="34">
        <v>64780.36</v>
      </c>
      <c r="H18" s="35">
        <f t="shared" si="0"/>
        <v>0</v>
      </c>
    </row>
    <row r="19" spans="1:8" s="25" customFormat="1" ht="15" x14ac:dyDescent="0.25">
      <c r="A19" s="31" t="s">
        <v>151</v>
      </c>
      <c r="B19" s="44" t="s">
        <v>57</v>
      </c>
      <c r="C19" s="39" t="s">
        <v>150</v>
      </c>
      <c r="D19" s="41" t="s">
        <v>152</v>
      </c>
      <c r="E19" s="34">
        <v>1245472.6599999999</v>
      </c>
      <c r="F19" s="32">
        <v>44545</v>
      </c>
      <c r="G19" s="37">
        <v>1245472.6599999999</v>
      </c>
      <c r="H19" s="35">
        <f t="shared" si="0"/>
        <v>0</v>
      </c>
    </row>
    <row r="20" spans="1:8" s="25" customFormat="1" ht="15" x14ac:dyDescent="0.25">
      <c r="A20" s="31" t="s">
        <v>100</v>
      </c>
      <c r="B20" s="32">
        <v>44537</v>
      </c>
      <c r="C20" s="39" t="s">
        <v>101</v>
      </c>
      <c r="D20" s="41" t="s">
        <v>102</v>
      </c>
      <c r="E20" s="34">
        <v>199284.29</v>
      </c>
      <c r="F20" s="42">
        <v>44561</v>
      </c>
      <c r="G20" s="34">
        <v>199284.29</v>
      </c>
      <c r="H20" s="35">
        <f t="shared" si="0"/>
        <v>0</v>
      </c>
    </row>
    <row r="21" spans="1:8" s="25" customFormat="1" ht="15" x14ac:dyDescent="0.25">
      <c r="A21" s="31" t="s">
        <v>83</v>
      </c>
      <c r="B21" s="32">
        <v>44558</v>
      </c>
      <c r="C21" s="39" t="s">
        <v>84</v>
      </c>
      <c r="D21" s="41" t="s">
        <v>85</v>
      </c>
      <c r="E21" s="34">
        <v>392409.44</v>
      </c>
      <c r="F21" s="32">
        <v>11685</v>
      </c>
      <c r="G21" s="37">
        <v>0</v>
      </c>
      <c r="H21" s="35">
        <f t="shared" si="0"/>
        <v>392409.44</v>
      </c>
    </row>
    <row r="22" spans="1:8" s="25" customFormat="1" ht="19.149999999999999" customHeight="1" x14ac:dyDescent="0.25">
      <c r="A22" s="31" t="s">
        <v>11</v>
      </c>
      <c r="B22" s="32">
        <v>44561</v>
      </c>
      <c r="C22" s="43" t="s">
        <v>179</v>
      </c>
      <c r="D22" s="39" t="s">
        <v>178</v>
      </c>
      <c r="E22" s="35">
        <v>511327.39</v>
      </c>
      <c r="F22" s="32">
        <v>44561</v>
      </c>
      <c r="G22" s="40">
        <v>255739.49</v>
      </c>
      <c r="H22" s="35">
        <f t="shared" si="0"/>
        <v>255587.90000000002</v>
      </c>
    </row>
    <row r="23" spans="1:8" s="25" customFormat="1" ht="15" x14ac:dyDescent="0.25">
      <c r="A23" s="31" t="s">
        <v>81</v>
      </c>
      <c r="B23" s="32">
        <v>44359</v>
      </c>
      <c r="C23" s="41" t="s">
        <v>74</v>
      </c>
      <c r="D23" s="41" t="s">
        <v>153</v>
      </c>
      <c r="E23" s="34">
        <v>111413.68</v>
      </c>
      <c r="F23" s="32">
        <v>44560</v>
      </c>
      <c r="G23" s="37">
        <v>111413.68</v>
      </c>
      <c r="H23" s="35">
        <f t="shared" si="0"/>
        <v>0</v>
      </c>
    </row>
    <row r="24" spans="1:8" s="25" customFormat="1" ht="15" x14ac:dyDescent="0.25">
      <c r="A24" s="31" t="s">
        <v>138</v>
      </c>
      <c r="B24" s="45">
        <v>44451</v>
      </c>
      <c r="C24" s="41" t="s">
        <v>140</v>
      </c>
      <c r="D24" s="41" t="s">
        <v>139</v>
      </c>
      <c r="E24" s="34">
        <v>84533.9</v>
      </c>
      <c r="F24" s="32">
        <v>44559</v>
      </c>
      <c r="G24" s="34">
        <v>84533.9</v>
      </c>
      <c r="H24" s="35">
        <f t="shared" si="0"/>
        <v>0</v>
      </c>
    </row>
    <row r="25" spans="1:8" s="25" customFormat="1" ht="15" x14ac:dyDescent="0.25">
      <c r="A25" s="31" t="s">
        <v>95</v>
      </c>
      <c r="B25" s="32">
        <v>44533</v>
      </c>
      <c r="C25" s="33" t="s">
        <v>41</v>
      </c>
      <c r="D25" s="33" t="s">
        <v>94</v>
      </c>
      <c r="E25" s="34">
        <v>3277.5</v>
      </c>
      <c r="F25" s="32">
        <v>44551</v>
      </c>
      <c r="G25" s="34">
        <v>3277.5</v>
      </c>
      <c r="H25" s="35">
        <f t="shared" si="0"/>
        <v>0</v>
      </c>
    </row>
    <row r="26" spans="1:8" s="36" customFormat="1" ht="15" x14ac:dyDescent="0.25">
      <c r="A26" s="31" t="s">
        <v>103</v>
      </c>
      <c r="B26" s="32">
        <v>44533</v>
      </c>
      <c r="C26" s="33" t="s">
        <v>41</v>
      </c>
      <c r="D26" s="33" t="s">
        <v>104</v>
      </c>
      <c r="E26" s="34">
        <v>3515</v>
      </c>
      <c r="F26" s="32">
        <v>44561</v>
      </c>
      <c r="G26" s="34">
        <v>3515</v>
      </c>
      <c r="H26" s="35">
        <f t="shared" si="0"/>
        <v>0</v>
      </c>
    </row>
    <row r="27" spans="1:8" s="36" customFormat="1" ht="15" x14ac:dyDescent="0.25">
      <c r="A27" s="31" t="s">
        <v>45</v>
      </c>
      <c r="B27" s="32" t="s">
        <v>127</v>
      </c>
      <c r="C27" s="33" t="s">
        <v>128</v>
      </c>
      <c r="D27" s="33" t="s">
        <v>129</v>
      </c>
      <c r="E27" s="34">
        <v>127471</v>
      </c>
      <c r="F27" s="32">
        <v>44561</v>
      </c>
      <c r="G27" s="34">
        <v>127471</v>
      </c>
      <c r="H27" s="35">
        <f t="shared" si="0"/>
        <v>0</v>
      </c>
    </row>
    <row r="28" spans="1:8" s="25" customFormat="1" ht="15" x14ac:dyDescent="0.25">
      <c r="A28" s="31" t="s">
        <v>12</v>
      </c>
      <c r="B28" s="44" t="s">
        <v>93</v>
      </c>
      <c r="C28" s="41" t="s">
        <v>31</v>
      </c>
      <c r="D28" s="41" t="s">
        <v>148</v>
      </c>
      <c r="E28" s="34">
        <v>52815.18</v>
      </c>
      <c r="F28" s="32">
        <v>44559</v>
      </c>
      <c r="G28" s="40">
        <v>52815.18</v>
      </c>
      <c r="H28" s="35">
        <f t="shared" si="0"/>
        <v>0</v>
      </c>
    </row>
    <row r="29" spans="1:8" s="25" customFormat="1" ht="15" x14ac:dyDescent="0.25">
      <c r="A29" s="31" t="s">
        <v>62</v>
      </c>
      <c r="B29" s="32">
        <v>44561</v>
      </c>
      <c r="C29" s="39" t="s">
        <v>78</v>
      </c>
      <c r="D29" s="41" t="s">
        <v>92</v>
      </c>
      <c r="E29" s="34">
        <v>511330.89</v>
      </c>
      <c r="F29" s="32">
        <v>44544</v>
      </c>
      <c r="G29" s="37">
        <v>253441.45</v>
      </c>
      <c r="H29" s="35">
        <f t="shared" si="0"/>
        <v>257889.44</v>
      </c>
    </row>
    <row r="30" spans="1:8" s="25" customFormat="1" ht="15" x14ac:dyDescent="0.25">
      <c r="A30" s="31" t="s">
        <v>71</v>
      </c>
      <c r="B30" s="32">
        <v>44420</v>
      </c>
      <c r="C30" s="33" t="s">
        <v>86</v>
      </c>
      <c r="D30" s="33" t="s">
        <v>87</v>
      </c>
      <c r="E30" s="34">
        <v>39802.92</v>
      </c>
      <c r="F30" s="32">
        <v>44559</v>
      </c>
      <c r="G30" s="34">
        <v>39802.92</v>
      </c>
      <c r="H30" s="35">
        <f t="shared" si="0"/>
        <v>0</v>
      </c>
    </row>
    <row r="31" spans="1:8" s="25" customFormat="1" ht="15" x14ac:dyDescent="0.25">
      <c r="A31" s="31" t="s">
        <v>51</v>
      </c>
      <c r="B31" s="38" t="s">
        <v>52</v>
      </c>
      <c r="C31" s="33" t="s">
        <v>53</v>
      </c>
      <c r="D31" s="41" t="s">
        <v>54</v>
      </c>
      <c r="E31" s="35">
        <v>54443.4</v>
      </c>
      <c r="F31" s="38" t="s">
        <v>105</v>
      </c>
      <c r="G31" s="40">
        <v>54443.4</v>
      </c>
      <c r="H31" s="35">
        <f t="shared" si="0"/>
        <v>0</v>
      </c>
    </row>
    <row r="32" spans="1:8" s="25" customFormat="1" ht="15" x14ac:dyDescent="0.25">
      <c r="A32" s="31" t="s">
        <v>163</v>
      </c>
      <c r="B32" s="38" t="s">
        <v>109</v>
      </c>
      <c r="C32" s="33" t="s">
        <v>164</v>
      </c>
      <c r="D32" s="41" t="s">
        <v>165</v>
      </c>
      <c r="E32" s="35">
        <v>31017.84</v>
      </c>
      <c r="F32" s="38" t="s">
        <v>90</v>
      </c>
      <c r="G32" s="40">
        <v>31017.84</v>
      </c>
      <c r="H32" s="35">
        <f t="shared" si="0"/>
        <v>0</v>
      </c>
    </row>
    <row r="33" spans="1:8" s="25" customFormat="1" ht="15" x14ac:dyDescent="0.25">
      <c r="A33" s="31" t="s">
        <v>166</v>
      </c>
      <c r="B33" s="38" t="s">
        <v>135</v>
      </c>
      <c r="C33" s="33" t="s">
        <v>167</v>
      </c>
      <c r="D33" s="41" t="s">
        <v>168</v>
      </c>
      <c r="E33" s="35">
        <v>129239</v>
      </c>
      <c r="F33" s="38" t="s">
        <v>169</v>
      </c>
      <c r="G33" s="40">
        <v>129239</v>
      </c>
      <c r="H33" s="35">
        <f t="shared" si="0"/>
        <v>0</v>
      </c>
    </row>
    <row r="34" spans="1:8" s="25" customFormat="1" ht="15" x14ac:dyDescent="0.25">
      <c r="A34" s="31" t="s">
        <v>13</v>
      </c>
      <c r="B34" s="38" t="s">
        <v>89</v>
      </c>
      <c r="C34" s="33" t="s">
        <v>88</v>
      </c>
      <c r="D34" s="41" t="s">
        <v>91</v>
      </c>
      <c r="E34" s="35">
        <v>82441.679999999993</v>
      </c>
      <c r="F34" s="38" t="s">
        <v>90</v>
      </c>
      <c r="G34" s="40">
        <v>10877.5</v>
      </c>
      <c r="H34" s="35">
        <f t="shared" si="0"/>
        <v>71564.179999999993</v>
      </c>
    </row>
    <row r="35" spans="1:8" s="25" customFormat="1" ht="15" x14ac:dyDescent="0.25">
      <c r="A35" s="31" t="s">
        <v>75</v>
      </c>
      <c r="B35" s="32" t="s">
        <v>146</v>
      </c>
      <c r="C35" s="33" t="s">
        <v>76</v>
      </c>
      <c r="D35" s="33" t="s">
        <v>77</v>
      </c>
      <c r="E35" s="34">
        <v>114256.75</v>
      </c>
      <c r="F35" s="44" t="s">
        <v>67</v>
      </c>
      <c r="G35" s="37">
        <v>123452.5</v>
      </c>
      <c r="H35" s="35">
        <f t="shared" si="0"/>
        <v>-9195.75</v>
      </c>
    </row>
    <row r="36" spans="1:8" s="25" customFormat="1" ht="15" x14ac:dyDescent="0.25">
      <c r="A36" s="31" t="s">
        <v>42</v>
      </c>
      <c r="B36" s="32">
        <v>44208</v>
      </c>
      <c r="C36" s="41" t="s">
        <v>38</v>
      </c>
      <c r="D36" s="41" t="s">
        <v>147</v>
      </c>
      <c r="E36" s="34">
        <v>151409.53</v>
      </c>
      <c r="F36" s="32">
        <v>44551</v>
      </c>
      <c r="G36" s="37">
        <f>+E36</f>
        <v>151409.53</v>
      </c>
      <c r="H36" s="35">
        <f t="shared" si="0"/>
        <v>0</v>
      </c>
    </row>
    <row r="37" spans="1:8" s="25" customFormat="1" ht="15" x14ac:dyDescent="0.25">
      <c r="A37" s="46" t="s">
        <v>15</v>
      </c>
      <c r="B37" s="32">
        <v>44175</v>
      </c>
      <c r="C37" s="47" t="s">
        <v>32</v>
      </c>
      <c r="D37" s="47" t="s">
        <v>14</v>
      </c>
      <c r="E37" s="35">
        <v>6308.12</v>
      </c>
      <c r="F37" s="34">
        <v>0</v>
      </c>
      <c r="G37" s="40">
        <v>0</v>
      </c>
      <c r="H37" s="35">
        <f t="shared" si="0"/>
        <v>6308.12</v>
      </c>
    </row>
    <row r="38" spans="1:8" s="25" customFormat="1" ht="15" x14ac:dyDescent="0.25">
      <c r="A38" s="31" t="s">
        <v>66</v>
      </c>
      <c r="B38" s="32" t="s">
        <v>135</v>
      </c>
      <c r="C38" s="41" t="s">
        <v>136</v>
      </c>
      <c r="D38" s="41" t="s">
        <v>137</v>
      </c>
      <c r="E38" s="34">
        <v>507446.58</v>
      </c>
      <c r="F38" s="32">
        <v>44539</v>
      </c>
      <c r="G38" s="34">
        <v>507446.58</v>
      </c>
      <c r="H38" s="35">
        <f t="shared" si="0"/>
        <v>0</v>
      </c>
    </row>
    <row r="39" spans="1:8" s="25" customFormat="1" ht="15" x14ac:dyDescent="0.25">
      <c r="A39" s="31" t="s">
        <v>170</v>
      </c>
      <c r="B39" s="32">
        <v>44481</v>
      </c>
      <c r="C39" s="41" t="s">
        <v>171</v>
      </c>
      <c r="D39" s="41" t="s">
        <v>172</v>
      </c>
      <c r="E39" s="34">
        <v>32490</v>
      </c>
      <c r="F39" s="32">
        <v>44560</v>
      </c>
      <c r="G39" s="34">
        <v>32490</v>
      </c>
      <c r="H39" s="35">
        <f t="shared" si="0"/>
        <v>0</v>
      </c>
    </row>
    <row r="40" spans="1:8" s="25" customFormat="1" ht="15" x14ac:dyDescent="0.25">
      <c r="A40" s="31" t="s">
        <v>16</v>
      </c>
      <c r="B40" s="44" t="s">
        <v>120</v>
      </c>
      <c r="C40" s="41" t="s">
        <v>29</v>
      </c>
      <c r="D40" s="41" t="s">
        <v>121</v>
      </c>
      <c r="E40" s="35">
        <v>257334.54</v>
      </c>
      <c r="F40" s="44" t="s">
        <v>17</v>
      </c>
      <c r="G40" s="40">
        <v>31410.38</v>
      </c>
      <c r="H40" s="35">
        <f t="shared" si="0"/>
        <v>225924.16</v>
      </c>
    </row>
    <row r="41" spans="1:8" s="25" customFormat="1" ht="15" x14ac:dyDescent="0.25">
      <c r="A41" s="31" t="s">
        <v>122</v>
      </c>
      <c r="B41" s="44" t="s">
        <v>123</v>
      </c>
      <c r="C41" s="41" t="s">
        <v>125</v>
      </c>
      <c r="D41" s="41" t="s">
        <v>124</v>
      </c>
      <c r="E41" s="35">
        <v>13826.6</v>
      </c>
      <c r="F41" s="32">
        <v>44561</v>
      </c>
      <c r="G41" s="35">
        <v>13826.6</v>
      </c>
      <c r="H41" s="35">
        <f t="shared" si="0"/>
        <v>0</v>
      </c>
    </row>
    <row r="42" spans="1:8" s="25" customFormat="1" ht="15" x14ac:dyDescent="0.25">
      <c r="A42" s="31" t="s">
        <v>173</v>
      </c>
      <c r="B42" s="44" t="s">
        <v>174</v>
      </c>
      <c r="C42" s="41" t="s">
        <v>175</v>
      </c>
      <c r="D42" s="41" t="s">
        <v>176</v>
      </c>
      <c r="E42" s="35">
        <v>858938.19</v>
      </c>
      <c r="F42" s="32">
        <v>44561</v>
      </c>
      <c r="G42" s="35">
        <v>858938.19</v>
      </c>
      <c r="H42" s="35">
        <f t="shared" si="0"/>
        <v>0</v>
      </c>
    </row>
    <row r="43" spans="1:8" s="25" customFormat="1" ht="15" x14ac:dyDescent="0.25">
      <c r="A43" s="48" t="s">
        <v>23</v>
      </c>
      <c r="B43" s="32">
        <v>44534</v>
      </c>
      <c r="C43" s="49" t="s">
        <v>29</v>
      </c>
      <c r="D43" s="50" t="s">
        <v>24</v>
      </c>
      <c r="E43" s="35">
        <v>-3325.05</v>
      </c>
      <c r="F43" s="34">
        <v>0</v>
      </c>
      <c r="G43" s="40"/>
      <c r="H43" s="35">
        <f t="shared" si="0"/>
        <v>-3325.05</v>
      </c>
    </row>
    <row r="44" spans="1:8" s="25" customFormat="1" ht="13.9" customHeight="1" x14ac:dyDescent="0.25">
      <c r="A44" s="31" t="s">
        <v>25</v>
      </c>
      <c r="B44" s="32">
        <v>44296</v>
      </c>
      <c r="C44" s="43" t="s">
        <v>2</v>
      </c>
      <c r="D44" s="33" t="s">
        <v>63</v>
      </c>
      <c r="E44" s="34">
        <v>167684.29999999999</v>
      </c>
      <c r="F44" s="32">
        <v>44418</v>
      </c>
      <c r="G44" s="40">
        <v>56842.1</v>
      </c>
      <c r="H44" s="35">
        <f t="shared" si="0"/>
        <v>110842.19999999998</v>
      </c>
    </row>
    <row r="45" spans="1:8" s="25" customFormat="1" ht="15" x14ac:dyDescent="0.25">
      <c r="A45" s="31" t="s">
        <v>18</v>
      </c>
      <c r="B45" s="38" t="s">
        <v>120</v>
      </c>
      <c r="C45" s="33" t="s">
        <v>28</v>
      </c>
      <c r="D45" s="41" t="s">
        <v>130</v>
      </c>
      <c r="E45" s="35">
        <v>1305080.5900000001</v>
      </c>
      <c r="F45" s="38" t="s">
        <v>131</v>
      </c>
      <c r="G45" s="40">
        <v>379282.24</v>
      </c>
      <c r="H45" s="35">
        <f t="shared" si="0"/>
        <v>925798.35000000009</v>
      </c>
    </row>
    <row r="46" spans="1:8" s="25" customFormat="1" ht="15" x14ac:dyDescent="0.25">
      <c r="A46" s="31" t="s">
        <v>114</v>
      </c>
      <c r="B46" s="32">
        <v>44389</v>
      </c>
      <c r="C46" s="43" t="s">
        <v>116</v>
      </c>
      <c r="D46" s="41" t="s">
        <v>115</v>
      </c>
      <c r="E46" s="34">
        <v>21664.18</v>
      </c>
      <c r="F46" s="42">
        <v>44559</v>
      </c>
      <c r="G46" s="34">
        <v>21664.18</v>
      </c>
      <c r="H46" s="35">
        <f t="shared" si="0"/>
        <v>0</v>
      </c>
    </row>
    <row r="47" spans="1:8" s="25" customFormat="1" ht="15" x14ac:dyDescent="0.25">
      <c r="A47" s="31" t="s">
        <v>56</v>
      </c>
      <c r="B47" s="44" t="s">
        <v>57</v>
      </c>
      <c r="C47" s="41" t="s">
        <v>58</v>
      </c>
      <c r="D47" s="41" t="s">
        <v>59</v>
      </c>
      <c r="E47" s="34">
        <v>60839.199999999997</v>
      </c>
      <c r="F47" s="32">
        <v>44545</v>
      </c>
      <c r="G47" s="40">
        <v>60839.199999999997</v>
      </c>
      <c r="H47" s="35">
        <f t="shared" si="0"/>
        <v>0</v>
      </c>
    </row>
    <row r="48" spans="1:8" s="25" customFormat="1" ht="15" x14ac:dyDescent="0.25">
      <c r="A48" s="31" t="s">
        <v>73</v>
      </c>
      <c r="B48" s="38" t="s">
        <v>67</v>
      </c>
      <c r="C48" s="33" t="s">
        <v>74</v>
      </c>
      <c r="D48" s="41" t="s">
        <v>134</v>
      </c>
      <c r="E48" s="35">
        <v>11654.85</v>
      </c>
      <c r="F48" s="38" t="s">
        <v>133</v>
      </c>
      <c r="G48" s="35">
        <v>11654.85</v>
      </c>
      <c r="H48" s="35">
        <f t="shared" si="0"/>
        <v>0</v>
      </c>
    </row>
    <row r="49" spans="1:8" s="25" customFormat="1" ht="15" x14ac:dyDescent="0.25">
      <c r="A49" s="31" t="s">
        <v>46</v>
      </c>
      <c r="B49" s="32">
        <v>44208</v>
      </c>
      <c r="C49" s="33" t="s">
        <v>39</v>
      </c>
      <c r="D49" s="41" t="s">
        <v>112</v>
      </c>
      <c r="E49" s="34">
        <v>7390</v>
      </c>
      <c r="F49" s="32">
        <v>44551</v>
      </c>
      <c r="G49" s="37">
        <v>7390</v>
      </c>
      <c r="H49" s="35">
        <f t="shared" si="0"/>
        <v>0</v>
      </c>
    </row>
    <row r="50" spans="1:8" s="25" customFormat="1" ht="15" x14ac:dyDescent="0.25">
      <c r="A50" s="31" t="s">
        <v>162</v>
      </c>
      <c r="B50" s="32">
        <v>44451</v>
      </c>
      <c r="C50" s="33" t="s">
        <v>101</v>
      </c>
      <c r="D50" s="41" t="s">
        <v>102</v>
      </c>
      <c r="E50" s="34">
        <v>25874.14</v>
      </c>
      <c r="F50" s="32">
        <v>44559</v>
      </c>
      <c r="G50" s="37">
        <v>25874.14</v>
      </c>
      <c r="H50" s="35">
        <f t="shared" si="0"/>
        <v>0</v>
      </c>
    </row>
    <row r="51" spans="1:8" s="27" customFormat="1" ht="15" x14ac:dyDescent="0.25">
      <c r="A51" s="31" t="s">
        <v>19</v>
      </c>
      <c r="B51" s="44" t="s">
        <v>20</v>
      </c>
      <c r="C51" s="41" t="s">
        <v>30</v>
      </c>
      <c r="D51" s="41" t="s">
        <v>145</v>
      </c>
      <c r="E51" s="35">
        <v>68403.31</v>
      </c>
      <c r="F51" s="42">
        <v>44559</v>
      </c>
      <c r="G51" s="40">
        <v>8921.83</v>
      </c>
      <c r="H51" s="35">
        <f t="shared" si="0"/>
        <v>59481.479999999996</v>
      </c>
    </row>
    <row r="52" spans="1:8" s="25" customFormat="1" ht="15" x14ac:dyDescent="0.25">
      <c r="A52" s="31" t="s">
        <v>65</v>
      </c>
      <c r="B52" s="32" t="s">
        <v>143</v>
      </c>
      <c r="C52" s="33" t="s">
        <v>68</v>
      </c>
      <c r="D52" s="33" t="s">
        <v>144</v>
      </c>
      <c r="E52" s="34">
        <v>21520</v>
      </c>
      <c r="F52" s="32">
        <v>44545</v>
      </c>
      <c r="G52" s="40">
        <v>21520</v>
      </c>
      <c r="H52" s="35">
        <f t="shared" si="0"/>
        <v>0</v>
      </c>
    </row>
    <row r="53" spans="1:8" s="25" customFormat="1" ht="15" x14ac:dyDescent="0.25">
      <c r="A53" s="31" t="s">
        <v>108</v>
      </c>
      <c r="B53" s="32" t="s">
        <v>109</v>
      </c>
      <c r="C53" s="33" t="s">
        <v>110</v>
      </c>
      <c r="D53" s="33" t="s">
        <v>111</v>
      </c>
      <c r="E53" s="34">
        <v>63059.74</v>
      </c>
      <c r="F53" s="32">
        <v>44561</v>
      </c>
      <c r="G53" s="34">
        <v>63059.74</v>
      </c>
      <c r="H53" s="35">
        <f t="shared" si="0"/>
        <v>0</v>
      </c>
    </row>
    <row r="54" spans="1:8" s="25" customFormat="1" ht="15" x14ac:dyDescent="0.25">
      <c r="A54" s="31" t="s">
        <v>64</v>
      </c>
      <c r="B54" s="32" t="s">
        <v>55</v>
      </c>
      <c r="C54" s="41" t="s">
        <v>156</v>
      </c>
      <c r="D54" s="41" t="s">
        <v>157</v>
      </c>
      <c r="E54" s="34">
        <v>3681970.05</v>
      </c>
      <c r="F54" s="32">
        <v>44481</v>
      </c>
      <c r="G54" s="34">
        <v>3681970.05</v>
      </c>
      <c r="H54" s="35">
        <f t="shared" si="0"/>
        <v>0</v>
      </c>
    </row>
    <row r="55" spans="1:8" s="25" customFormat="1" ht="15" x14ac:dyDescent="0.25">
      <c r="A55" s="31" t="s">
        <v>21</v>
      </c>
      <c r="B55" s="44" t="s">
        <v>106</v>
      </c>
      <c r="C55" s="39" t="s">
        <v>22</v>
      </c>
      <c r="D55" s="36" t="s">
        <v>107</v>
      </c>
      <c r="E55" s="34">
        <v>158480.26</v>
      </c>
      <c r="F55" s="42">
        <v>44544</v>
      </c>
      <c r="G55" s="37">
        <v>79240.13</v>
      </c>
      <c r="H55" s="35">
        <f t="shared" si="0"/>
        <v>79240.13</v>
      </c>
    </row>
    <row r="56" spans="1:8" ht="15" x14ac:dyDescent="0.25">
      <c r="A56" s="20"/>
      <c r="B56" s="12"/>
      <c r="C56" s="16"/>
      <c r="D56" s="16"/>
      <c r="E56" s="11"/>
      <c r="F56" s="12"/>
      <c r="G56" s="12"/>
      <c r="H56" s="11"/>
    </row>
    <row r="57" spans="1:8" ht="22.9" customHeight="1" x14ac:dyDescent="0.25">
      <c r="A57" s="21" t="s">
        <v>49</v>
      </c>
      <c r="B57" s="13"/>
      <c r="C57" s="17"/>
      <c r="D57" s="17"/>
      <c r="E57" s="14">
        <f>SUM(E8:E56)</f>
        <v>15679283.689999996</v>
      </c>
      <c r="F57" s="14"/>
      <c r="G57" s="14">
        <f>SUM(G8:G56)</f>
        <v>10782346.590000002</v>
      </c>
      <c r="H57" s="14">
        <f>SUM(H8:H56)</f>
        <v>4896937.1000000006</v>
      </c>
    </row>
    <row r="58" spans="1:8" s="28" customFormat="1" ht="22.9" customHeight="1" x14ac:dyDescent="0.25">
      <c r="A58" s="51"/>
      <c r="B58" s="52"/>
      <c r="C58" s="53"/>
      <c r="D58" s="53"/>
      <c r="E58" s="54"/>
      <c r="F58" s="54"/>
      <c r="G58" s="54"/>
      <c r="H58" s="54"/>
    </row>
    <row r="59" spans="1:8" s="28" customFormat="1" ht="22.9" customHeight="1" x14ac:dyDescent="0.25">
      <c r="A59" s="51"/>
      <c r="B59" s="52"/>
      <c r="C59" s="53"/>
      <c r="D59" s="53"/>
      <c r="E59" s="54"/>
      <c r="F59" s="54"/>
      <c r="G59" s="54"/>
      <c r="H59" s="54"/>
    </row>
    <row r="60" spans="1:8" s="28" customFormat="1" ht="22.9" customHeight="1" x14ac:dyDescent="0.25">
      <c r="A60" s="51"/>
      <c r="B60" s="52"/>
      <c r="C60" s="53"/>
      <c r="D60" s="53"/>
      <c r="E60" s="54"/>
      <c r="F60" s="54"/>
      <c r="G60" s="54"/>
      <c r="H60" s="54"/>
    </row>
    <row r="61" spans="1:8" s="28" customFormat="1" ht="22.9" customHeight="1" x14ac:dyDescent="0.25">
      <c r="A61" s="51"/>
      <c r="B61" s="52"/>
      <c r="C61" s="53"/>
      <c r="D61" s="53"/>
      <c r="E61" s="54"/>
      <c r="F61" s="54"/>
      <c r="G61" s="54"/>
      <c r="H61" s="54"/>
    </row>
    <row r="62" spans="1:8" s="28" customFormat="1" ht="22.9" customHeight="1" x14ac:dyDescent="0.25">
      <c r="A62" s="51"/>
      <c r="B62" s="52"/>
      <c r="C62" s="53"/>
      <c r="D62" s="53"/>
      <c r="E62" s="54"/>
      <c r="F62" s="54"/>
      <c r="G62" s="54"/>
      <c r="H62" s="54"/>
    </row>
    <row r="63" spans="1:8" s="28" customFormat="1" ht="22.9" customHeight="1" x14ac:dyDescent="0.25">
      <c r="A63" s="51"/>
      <c r="B63" s="52"/>
      <c r="C63" s="53"/>
      <c r="D63" s="53"/>
      <c r="E63" s="54"/>
      <c r="F63" s="54"/>
      <c r="G63" s="54"/>
      <c r="H63" s="54"/>
    </row>
    <row r="64" spans="1:8" s="28" customFormat="1" ht="22.9" customHeight="1" x14ac:dyDescent="0.25">
      <c r="A64" s="51"/>
      <c r="B64" s="52"/>
      <c r="C64" s="53"/>
      <c r="D64" s="53"/>
      <c r="E64" s="54"/>
      <c r="F64" s="54"/>
      <c r="G64" s="54"/>
      <c r="H64" s="54"/>
    </row>
    <row r="65" spans="7:7" x14ac:dyDescent="0.2">
      <c r="G65" s="10"/>
    </row>
    <row r="66" spans="7:7" x14ac:dyDescent="0.2">
      <c r="G66" s="26"/>
    </row>
  </sheetData>
  <autoFilter ref="A7:H55" xr:uid="{00000000-0009-0000-0000-000000000000}">
    <sortState xmlns:xlrd2="http://schemas.microsoft.com/office/spreadsheetml/2017/richdata2" ref="A11:Q58">
      <sortCondition ref="A10:A58"/>
    </sortState>
  </autoFilter>
  <mergeCells count="4">
    <mergeCell ref="A2:H2"/>
    <mergeCell ref="A3:H3"/>
    <mergeCell ref="A4:H4"/>
    <mergeCell ref="A6:H6"/>
  </mergeCells>
  <conditionalFormatting sqref="C54:C55">
    <cfRule type="duplicateValues" dxfId="0" priority="6"/>
  </conditionalFormatting>
  <pageMargins left="0.7" right="0.7" top="0.75" bottom="0.75" header="0.3" footer="0.3"/>
  <pageSetup scale="4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3" sqref="C13"/>
    </sheetView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DICIEMBRE</vt:lpstr>
      <vt:lpstr>Sheet1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Nelson Estevez</cp:lastModifiedBy>
  <cp:lastPrinted>2022-01-07T19:31:23Z</cp:lastPrinted>
  <dcterms:created xsi:type="dcterms:W3CDTF">2021-11-04T13:57:28Z</dcterms:created>
  <dcterms:modified xsi:type="dcterms:W3CDTF">2022-02-21T15:26:43Z</dcterms:modified>
</cp:coreProperties>
</file>