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B3A807AF-957F-4311-AB6D-1966AD2DB390}" xr6:coauthVersionLast="47" xr6:coauthVersionMax="47" xr10:uidLastSave="{00000000-0000-0000-0000-000000000000}"/>
  <bookViews>
    <workbookView xWindow="735" yWindow="735" windowWidth="11415" windowHeight="12615" xr2:uid="{89689411-BA17-4328-A5C1-E95BE319531B}"/>
  </bookViews>
  <sheets>
    <sheet name="ABRIL 2025 " sheetId="11" r:id="rId1"/>
  </sheets>
  <definedNames>
    <definedName name="_xlnm._FilterDatabase" localSheetId="0" hidden="1">'ABRIL 2025 '!$A$8:$H$49</definedName>
    <definedName name="_xlnm.Print_Area" localSheetId="0">'ABRIL 2025 '!$A$1:$H$51</definedName>
    <definedName name="_xlnm.Print_Titles" localSheetId="0">'ABRIL 2025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1" l="1"/>
  <c r="G35" i="11"/>
  <c r="G19" i="11"/>
  <c r="H19" i="11" s="1"/>
  <c r="G12" i="11"/>
  <c r="H14" i="11"/>
  <c r="H46" i="11"/>
  <c r="H17" i="11"/>
  <c r="H39" i="11"/>
  <c r="H37" i="11"/>
  <c r="H36" i="11"/>
  <c r="H31" i="11"/>
  <c r="H29" i="11"/>
  <c r="H26" i="11"/>
  <c r="H25" i="11"/>
  <c r="H23" i="11"/>
  <c r="H22" i="11"/>
  <c r="H18" i="11"/>
  <c r="H9" i="11"/>
  <c r="E16" i="11"/>
  <c r="H16" i="11" s="1"/>
  <c r="E49" i="11"/>
  <c r="H49" i="11" s="1"/>
  <c r="H48" i="11"/>
  <c r="H45" i="11"/>
  <c r="H40" i="11"/>
  <c r="H44" i="11"/>
  <c r="H47" i="11"/>
  <c r="H41" i="11"/>
  <c r="H33" i="11"/>
  <c r="H27" i="11"/>
  <c r="G50" i="11" l="1"/>
  <c r="H12" i="11"/>
  <c r="E50" i="11"/>
  <c r="H15" i="11" l="1"/>
  <c r="H50" i="11" l="1"/>
</calcChain>
</file>

<file path=xl/sharedStrings.xml><?xml version="1.0" encoding="utf-8"?>
<sst xmlns="http://schemas.openxmlformats.org/spreadsheetml/2006/main" count="137" uniqueCount="136">
  <si>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</si>
  <si>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</si>
  <si>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</si>
  <si>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</si>
  <si>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</si>
  <si>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</si>
  <si>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</si>
  <si>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</si>
  <si>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</si>
  <si>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</si>
  <si>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</si>
  <si>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</si>
  <si>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</si>
  <si>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</si>
  <si>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</si>
  <si>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</si>
  <si>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</si>
  <si>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</si>
  <si>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</si>
  <si>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</si>
  <si>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</si>
  <si>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</si>
  <si>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</si>
  <si>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</si>
  <si>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</si>
  <si>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</si>
  <si>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</si>
  <si>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</si>
  <si>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</si>
  <si>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</si>
  <si>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</si>
  <si>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</si>
  <si>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</si>
  <si>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</si>
  <si>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</si>
  <si>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</si>
  <si>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</si>
  <si>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</si>
  <si>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</si>
  <si>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</si>
  <si>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</si>
  <si>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</si>
  <si>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</si>
  <si>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</si>
  <si>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</si>
  <si>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</si>
  <si>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P/Mantenimiento vehículos de la institución.</t>
  </si>
  <si>
    <t>GAJAV SUPPLY SRL</t>
  </si>
  <si>
    <t>OC#17/2024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</si>
  <si>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</si>
  <si>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</si>
  <si>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</si>
  <si>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</si>
  <si>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</si>
  <si>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O/C# 18/2024</t>
  </si>
  <si>
    <t>O/C#78/23</t>
  </si>
  <si>
    <t>Pago alquiler equipo de oficina uso de la institución y renta salon eventos.</t>
  </si>
  <si>
    <t>O/C# 01/2024-B1500000090/91</t>
  </si>
  <si>
    <t>CONBS-3045/24-B1500000038</t>
  </si>
  <si>
    <t>O/C#15/2024</t>
  </si>
  <si>
    <t>B1500001386</t>
  </si>
  <si>
    <t>Servicios Seguros Medicos Empleados</t>
  </si>
  <si>
    <t>INVERSION TEJEDA VALERA F D., S R L</t>
  </si>
  <si>
    <t>BS13184-24</t>
  </si>
  <si>
    <t>CS2024-108</t>
  </si>
  <si>
    <t>Contrato de capacitacion ISO 9001</t>
  </si>
  <si>
    <t>Compra Aires Acondicionados</t>
  </si>
  <si>
    <t>P/Serv. internet No. 829-110-6594,0829-118-1864,  2024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</si>
  <si>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</si>
  <si>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</si>
  <si>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</si>
  <si>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</si>
  <si>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</si>
  <si>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</si>
  <si>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Agosto-diciembre 2024</t>
  </si>
  <si>
    <t>CON2271/24</t>
  </si>
  <si>
    <t>QC 2000  CONSULTORES LATINOAMERICANOS, S R L</t>
  </si>
  <si>
    <t>CONT.4497/24</t>
  </si>
  <si>
    <t xml:space="preserve">DISLA URIBE KONCEPTO </t>
  </si>
  <si>
    <t>Combustible año 2025.</t>
  </si>
  <si>
    <t>Flota Año 2025.</t>
  </si>
  <si>
    <t>31/11/10/-/9/2024/02/2025</t>
  </si>
  <si>
    <t xml:space="preserve">Materiales y suministro de oficina </t>
  </si>
  <si>
    <t xml:space="preserve">Serv. De alimentacion </t>
  </si>
  <si>
    <t>BS-0008745-2024</t>
  </si>
  <si>
    <t>ANEOR</t>
  </si>
  <si>
    <t>B1500000579</t>
  </si>
  <si>
    <t>Servicios informaticos</t>
  </si>
  <si>
    <t>ASOC. DE SERVIDORES  PUBLICOS-CNZFE</t>
  </si>
  <si>
    <t xml:space="preserve">Aporte </t>
  </si>
  <si>
    <t>C&amp;C TECHNOLOGY</t>
  </si>
  <si>
    <t xml:space="preserve">Serv. Tecnologicos </t>
  </si>
  <si>
    <t>con881/25</t>
  </si>
  <si>
    <t>CLICKTECK</t>
  </si>
  <si>
    <t>Equipos tecnologico</t>
  </si>
  <si>
    <t>E45000000011</t>
  </si>
  <si>
    <t xml:space="preserve">EL SAZON DE MAMA ZUNI </t>
  </si>
  <si>
    <t xml:space="preserve">Serv de alimentacion regional santiago </t>
  </si>
  <si>
    <t>CONT.61/25</t>
  </si>
  <si>
    <t xml:space="preserve">EXQUISITECES VIRGINIA </t>
  </si>
  <si>
    <t xml:space="preserve">Serv.  De alimentacion </t>
  </si>
  <si>
    <t>OC#17/2025</t>
  </si>
  <si>
    <t>P W A</t>
  </si>
  <si>
    <t>B1500000138</t>
  </si>
  <si>
    <t xml:space="preserve">CENTRO COPIADORA NACO </t>
  </si>
  <si>
    <t>B1500002913</t>
  </si>
  <si>
    <t>Revacion de licencia informatica</t>
  </si>
  <si>
    <t xml:space="preserve">Impresión y encuadernacion </t>
  </si>
  <si>
    <t>PROMOPRO</t>
  </si>
  <si>
    <t>B1500000048</t>
  </si>
  <si>
    <t>E450000000937</t>
  </si>
  <si>
    <t xml:space="preserve">CENTRO CUESTA NACIONAL </t>
  </si>
  <si>
    <t xml:space="preserve">ADQ. DE UNIFORMES PARA EMPLEADOS </t>
  </si>
  <si>
    <t>B1500222358</t>
  </si>
  <si>
    <t>TEOREMA</t>
  </si>
  <si>
    <t xml:space="preserve">SERV. DE CURSOS DE WORD A LA INSTITUCION </t>
  </si>
  <si>
    <t>B1500000918</t>
  </si>
  <si>
    <t>FUNIBER</t>
  </si>
  <si>
    <t xml:space="preserve">Serv. De Capacitascio </t>
  </si>
  <si>
    <t>B1500000484</t>
  </si>
  <si>
    <t>CANTOX INVESTMENT</t>
  </si>
  <si>
    <t>B1500000182</t>
  </si>
  <si>
    <t>CORRESPONDIENTE AL 30 ABRIL  2025</t>
  </si>
  <si>
    <t>LAVANDERIA ROYAL</t>
  </si>
  <si>
    <t xml:space="preserve">Serv. De lavanderia </t>
  </si>
  <si>
    <t>B1500001276</t>
  </si>
  <si>
    <t>E450001377/14042</t>
  </si>
  <si>
    <t>11/03/2025/ 04/04/2025</t>
  </si>
  <si>
    <t>B150061053/1276</t>
  </si>
  <si>
    <t>E450004896/4897</t>
  </si>
  <si>
    <t>E450071157</t>
  </si>
  <si>
    <t>E450020906</t>
  </si>
  <si>
    <t>E450003466/3778/3957</t>
  </si>
  <si>
    <t>E450000001143</t>
  </si>
  <si>
    <t>CON3393/24-E450000005077-1786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</si>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</sst>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2" fillId="3" borderId="0" xfId="0" applyFont="1" applyFill="1"/>
    <xf numFmtId="0" fontId="4" fillId="3" borderId="1" xfId="0" applyFont="1" applyFill="1" applyBorder="1" applyAlignment="1">
      <alignment horizontal="left"/>
    </xf>
    <xf numFmtId="164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164" fontId="2" fillId="3" borderId="1" xfId="1" applyFont="1" applyFill="1" applyBorder="1" applyAlignment="1">
      <alignment horizontal="left"/>
    </xf>
    <xf numFmtId="0" fontId="4" fillId="3" borderId="0" xfId="0" applyFont="1" applyFill="1"/>
    <xf numFmtId="164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2" fillId="3" borderId="0" xfId="0" applyNumberFormat="1" applyFont="1" applyFill="1"/>
    <xf numFmtId="164" fontId="4" fillId="3" borderId="0" xfId="0" applyNumberFormat="1" applyFont="1" applyFill="1"/>
    <xf numFmtId="164" fontId="6" fillId="3" borderId="1" xfId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0" xfId="0" applyNumberFormat="1" applyFont="1" applyFill="1"/>
    <xf numFmtId="0" fontId="6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164" fontId="7" fillId="3" borderId="0" xfId="1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2F1F7-6E03-4EAC-B7C3-D978EADC9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69428"/>
          <a:ext cx="3264160" cy="95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2</xdr:row>
      <xdr:rowOff>23813</xdr:rowOff>
    </xdr:from>
    <xdr:to>
      <xdr:col>2</xdr:col>
      <xdr:colOff>423024</xdr:colOff>
      <xdr:row>6</xdr:row>
      <xdr:rowOff>74973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A40D9-96C7-40CF-9414-5C49079D3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4738688" y="261938"/>
          <a:ext cx="875461" cy="717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4D7-CF82-4D71-B48C-790C71BCF845}">
  <dimension ref="A1:I56"/>
  <sheetViews>
    <sheetView tabSelected="1" zoomScale="40" zoomScaleNormal="40" workbookViewId="0">
      <pane ySplit="1" topLeftCell="A2" activePane="bottomLeft" state="frozen"/>
      <selection pane="bottomLeft" activeCell="D6" sqref="D6"/>
    </sheetView>
  </sheetViews>
  <sheetFormatPr baseColWidth="10" defaultColWidth="11.5703125" defaultRowHeight="13.5" x14ac:dyDescent="0.25"/>
  <cols>
    <col min="1" max="1" width="51.140625" style="1" customWidth="1"/>
    <col min="2" max="2" width="26.7109375" style="1" customWidth="1"/>
    <col min="3" max="3" width="60.42578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5">
      <c r="B1" s="6"/>
      <c r="C1" s="6"/>
      <c r="E1" s="2"/>
      <c r="F1" s="7"/>
      <c r="G1" s="7"/>
      <c r="H1" s="2"/>
    </row>
    <row r="2" spans="1:9" x14ac:dyDescent="0.25">
      <c r="C2" s="6"/>
      <c r="D2" s="8"/>
      <c r="H2" s="2"/>
    </row>
    <row r="3" spans="1:9" x14ac:dyDescent="0.25">
      <c r="A3" s="55" t="s">
        <v>135</v>
      </c>
      <c r="B3" s="55"/>
      <c r="C3" s="55"/>
      <c r="D3" s="55"/>
      <c r="E3" s="55"/>
      <c r="F3" s="55"/>
      <c r="G3" s="55"/>
      <c r="H3" s="55"/>
    </row>
    <row r="4" spans="1:9" x14ac:dyDescent="0.25">
      <c r="A4" s="55" t="s">
        <v>122</v>
      </c>
      <c r="B4" s="55"/>
      <c r="C4" s="55"/>
      <c r="D4" s="55"/>
      <c r="E4" s="55"/>
      <c r="F4" s="55"/>
      <c r="G4" s="55"/>
      <c r="H4" s="55"/>
    </row>
    <row r="5" spans="1:9" x14ac:dyDescent="0.25">
      <c r="A5" s="55" t="s">
        <v>0</v>
      </c>
      <c r="B5" s="55"/>
      <c r="C5" s="55"/>
      <c r="D5" s="55"/>
      <c r="E5" s="55"/>
      <c r="F5" s="55"/>
      <c r="G5" s="55"/>
      <c r="H5" s="55"/>
    </row>
    <row r="6" spans="1:9" x14ac:dyDescent="0.25">
      <c r="A6" s="13"/>
      <c r="B6" s="13"/>
      <c r="C6" s="13"/>
      <c r="D6" s="13"/>
      <c r="E6" s="14"/>
      <c r="F6" s="12"/>
      <c r="G6" s="12"/>
      <c r="H6" s="12"/>
    </row>
    <row r="7" spans="1:9" x14ac:dyDescent="0.25">
      <c r="A7" s="56" t="s">
        <v>1</v>
      </c>
      <c r="B7" s="56"/>
      <c r="C7" s="56"/>
      <c r="D7" s="56"/>
      <c r="E7" s="56"/>
      <c r="F7" s="56"/>
      <c r="G7" s="56"/>
      <c r="H7" s="56"/>
    </row>
    <row r="8" spans="1:9" s="21" customFormat="1" ht="78" customHeight="1" x14ac:dyDescent="0.25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37" customFormat="1" ht="15" customHeight="1" x14ac:dyDescent="0.25">
      <c r="A9" s="25" t="s">
        <v>41</v>
      </c>
      <c r="B9" s="26">
        <v>45741</v>
      </c>
      <c r="C9" s="25" t="s">
        <v>42</v>
      </c>
      <c r="D9" s="25" t="s">
        <v>59</v>
      </c>
      <c r="E9" s="36">
        <v>53069.9</v>
      </c>
      <c r="F9" s="30">
        <v>45777</v>
      </c>
      <c r="G9" s="36">
        <v>8228</v>
      </c>
      <c r="H9" s="32">
        <f>E9-G9</f>
        <v>44841.9</v>
      </c>
    </row>
    <row r="10" spans="1:9" s="37" customFormat="1" ht="15" customHeight="1" x14ac:dyDescent="0.25">
      <c r="A10" s="25" t="s">
        <v>85</v>
      </c>
      <c r="B10" s="26">
        <v>45736</v>
      </c>
      <c r="C10" s="25" t="s">
        <v>87</v>
      </c>
      <c r="D10" s="25" t="s">
        <v>86</v>
      </c>
      <c r="E10" s="36">
        <v>375250</v>
      </c>
      <c r="F10" s="30">
        <v>45777</v>
      </c>
      <c r="G10" s="36"/>
      <c r="H10" s="32">
        <v>375250</v>
      </c>
    </row>
    <row r="11" spans="1:9" s="37" customFormat="1" ht="15" customHeight="1" x14ac:dyDescent="0.25">
      <c r="A11" s="25" t="s">
        <v>88</v>
      </c>
      <c r="B11" s="26">
        <v>45736</v>
      </c>
      <c r="C11" s="25" t="s">
        <v>89</v>
      </c>
      <c r="D11" s="25">
        <v>430240559</v>
      </c>
      <c r="E11" s="36">
        <v>100000</v>
      </c>
      <c r="F11" s="30">
        <v>45777</v>
      </c>
      <c r="G11" s="36">
        <v>100000</v>
      </c>
      <c r="H11" s="32"/>
    </row>
    <row r="12" spans="1:9" s="37" customFormat="1" ht="15" customHeight="1" x14ac:dyDescent="0.25">
      <c r="A12" s="25" t="s">
        <v>10</v>
      </c>
      <c r="B12" s="26">
        <v>45754</v>
      </c>
      <c r="C12" s="27" t="s">
        <v>11</v>
      </c>
      <c r="D12" s="27" t="s">
        <v>126</v>
      </c>
      <c r="E12" s="34">
        <v>228809.39</v>
      </c>
      <c r="F12" s="30">
        <v>45777</v>
      </c>
      <c r="G12" s="35">
        <f>201938.97+26870.42</f>
        <v>228809.39</v>
      </c>
      <c r="H12" s="32">
        <f>E12-G12</f>
        <v>0</v>
      </c>
      <c r="I12" s="44"/>
    </row>
    <row r="13" spans="1:9" s="22" customFormat="1" ht="15" customHeight="1" x14ac:dyDescent="0.25">
      <c r="A13" s="25" t="s">
        <v>44</v>
      </c>
      <c r="B13" s="26">
        <v>45744</v>
      </c>
      <c r="C13" s="28" t="s">
        <v>45</v>
      </c>
      <c r="D13" s="53" t="s">
        <v>54</v>
      </c>
      <c r="E13" s="29">
        <v>51596.02</v>
      </c>
      <c r="F13" s="30">
        <v>45777</v>
      </c>
      <c r="G13" s="31">
        <v>0</v>
      </c>
      <c r="H13" s="32">
        <v>51596.02</v>
      </c>
      <c r="I13" s="43"/>
    </row>
    <row r="14" spans="1:9" s="52" customFormat="1" ht="17.25" customHeight="1" x14ac:dyDescent="0.25">
      <c r="A14" s="47" t="s">
        <v>12</v>
      </c>
      <c r="B14" s="48" t="s">
        <v>81</v>
      </c>
      <c r="C14" s="49" t="s">
        <v>43</v>
      </c>
      <c r="D14" s="50" t="s">
        <v>74</v>
      </c>
      <c r="E14" s="35">
        <v>2961712.5</v>
      </c>
      <c r="F14" s="30">
        <v>45777</v>
      </c>
      <c r="G14" s="31"/>
      <c r="H14" s="32">
        <f>2269462.5+692250</f>
        <v>2961712.5</v>
      </c>
      <c r="I14" s="51"/>
    </row>
    <row r="15" spans="1:9" s="22" customFormat="1" ht="15" customHeight="1" x14ac:dyDescent="0.25">
      <c r="A15" s="25" t="s">
        <v>27</v>
      </c>
      <c r="B15" s="26" t="s">
        <v>127</v>
      </c>
      <c r="C15" s="27" t="s">
        <v>28</v>
      </c>
      <c r="D15" s="28" t="s">
        <v>128</v>
      </c>
      <c r="E15" s="29">
        <v>1425</v>
      </c>
      <c r="F15" s="30">
        <v>45777</v>
      </c>
      <c r="G15" s="31">
        <v>1425</v>
      </c>
      <c r="H15" s="32">
        <f t="shared" ref="H15:H49" si="0">+E15-G15</f>
        <v>0</v>
      </c>
    </row>
    <row r="16" spans="1:9" s="22" customFormat="1" ht="15" customHeight="1" x14ac:dyDescent="0.25">
      <c r="A16" s="25" t="s">
        <v>13</v>
      </c>
      <c r="B16" s="26">
        <v>45748</v>
      </c>
      <c r="C16" s="27" t="s">
        <v>79</v>
      </c>
      <c r="D16" s="25" t="s">
        <v>80</v>
      </c>
      <c r="E16" s="34">
        <f>600000+600000</f>
        <v>1200000</v>
      </c>
      <c r="F16" s="30">
        <v>45777</v>
      </c>
      <c r="G16" s="35">
        <v>600000</v>
      </c>
      <c r="H16" s="32">
        <f t="shared" si="0"/>
        <v>600000</v>
      </c>
    </row>
    <row r="17" spans="1:9" s="22" customFormat="1" ht="15" customHeight="1" x14ac:dyDescent="0.25">
      <c r="A17" s="25" t="s">
        <v>111</v>
      </c>
      <c r="B17" s="26">
        <v>45751</v>
      </c>
      <c r="C17" s="27" t="s">
        <v>112</v>
      </c>
      <c r="D17" s="25" t="s">
        <v>113</v>
      </c>
      <c r="E17" s="34">
        <v>21930</v>
      </c>
      <c r="F17" s="30">
        <v>45777</v>
      </c>
      <c r="G17" s="35">
        <v>21930</v>
      </c>
      <c r="H17" s="32">
        <f>E17-G17</f>
        <v>0</v>
      </c>
    </row>
    <row r="18" spans="1:9" s="22" customFormat="1" ht="15" customHeight="1" x14ac:dyDescent="0.25">
      <c r="A18" s="25" t="s">
        <v>104</v>
      </c>
      <c r="B18" s="26">
        <v>45742</v>
      </c>
      <c r="C18" s="27" t="s">
        <v>107</v>
      </c>
      <c r="D18" s="25" t="s">
        <v>105</v>
      </c>
      <c r="E18" s="34">
        <v>6903</v>
      </c>
      <c r="F18" s="30">
        <v>45777</v>
      </c>
      <c r="G18" s="35">
        <v>6903</v>
      </c>
      <c r="H18" s="32">
        <f>E18-G18</f>
        <v>0</v>
      </c>
    </row>
    <row r="19" spans="1:9" s="22" customFormat="1" ht="15" customHeight="1" x14ac:dyDescent="0.25">
      <c r="A19" s="25" t="s">
        <v>90</v>
      </c>
      <c r="B19" s="26">
        <v>45736</v>
      </c>
      <c r="C19" s="27" t="s">
        <v>91</v>
      </c>
      <c r="D19" s="25" t="s">
        <v>92</v>
      </c>
      <c r="E19" s="34">
        <v>5098533.0199999996</v>
      </c>
      <c r="F19" s="30">
        <v>45777</v>
      </c>
      <c r="G19" s="35">
        <f>697829.01+991099.18</f>
        <v>1688928.19</v>
      </c>
      <c r="H19" s="32">
        <f>E19-G19</f>
        <v>3409604.8299999996</v>
      </c>
    </row>
    <row r="20" spans="1:9" s="22" customFormat="1" ht="15" customHeight="1" x14ac:dyDescent="0.25">
      <c r="A20" s="25" t="s">
        <v>120</v>
      </c>
      <c r="B20" s="26">
        <v>45777</v>
      </c>
      <c r="C20" s="27" t="s">
        <v>94</v>
      </c>
      <c r="D20" s="25" t="s">
        <v>121</v>
      </c>
      <c r="E20" s="34">
        <v>149499</v>
      </c>
      <c r="F20" s="30">
        <v>45777</v>
      </c>
      <c r="G20" s="35"/>
      <c r="H20" s="32">
        <v>149499</v>
      </c>
    </row>
    <row r="21" spans="1:9" s="22" customFormat="1" ht="15" customHeight="1" x14ac:dyDescent="0.25">
      <c r="A21" s="25" t="s">
        <v>14</v>
      </c>
      <c r="B21" s="26">
        <v>45761</v>
      </c>
      <c r="C21" s="28" t="s">
        <v>25</v>
      </c>
      <c r="D21" s="25" t="s">
        <v>129</v>
      </c>
      <c r="E21" s="34">
        <v>2001.6</v>
      </c>
      <c r="F21" s="30">
        <v>45777</v>
      </c>
      <c r="G21" s="35">
        <v>2001.6</v>
      </c>
      <c r="H21" s="32">
        <v>0</v>
      </c>
    </row>
    <row r="22" spans="1:9" s="22" customFormat="1" ht="15" customHeight="1" x14ac:dyDescent="0.25">
      <c r="A22" s="25" t="s">
        <v>93</v>
      </c>
      <c r="B22" s="26">
        <v>45737</v>
      </c>
      <c r="C22" s="28" t="s">
        <v>94</v>
      </c>
      <c r="D22" s="25" t="s">
        <v>95</v>
      </c>
      <c r="E22" s="34">
        <v>153271.79999999999</v>
      </c>
      <c r="F22" s="30">
        <v>45777</v>
      </c>
      <c r="G22" s="35">
        <v>153271.79999999999</v>
      </c>
      <c r="H22" s="32">
        <f>E22-G22</f>
        <v>0</v>
      </c>
    </row>
    <row r="23" spans="1:9" s="22" customFormat="1" ht="15.75" customHeight="1" x14ac:dyDescent="0.25">
      <c r="A23" s="28" t="s">
        <v>16</v>
      </c>
      <c r="B23" s="39">
        <v>45748</v>
      </c>
      <c r="C23" s="40" t="s">
        <v>67</v>
      </c>
      <c r="D23" s="28" t="s">
        <v>130</v>
      </c>
      <c r="E23" s="41">
        <v>525580.56999999995</v>
      </c>
      <c r="F23" s="30">
        <v>45777</v>
      </c>
      <c r="G23" s="42">
        <v>259610.07</v>
      </c>
      <c r="H23" s="32">
        <f>E23-G23</f>
        <v>265970.49999999994</v>
      </c>
    </row>
    <row r="24" spans="1:9" s="22" customFormat="1" ht="15" customHeight="1" x14ac:dyDescent="0.25">
      <c r="A24" s="28" t="s">
        <v>78</v>
      </c>
      <c r="B24" s="39">
        <v>45525</v>
      </c>
      <c r="C24" s="40" t="s">
        <v>83</v>
      </c>
      <c r="D24" s="28" t="s">
        <v>84</v>
      </c>
      <c r="E24" s="41">
        <v>861049.94</v>
      </c>
      <c r="F24" s="30">
        <v>45777</v>
      </c>
      <c r="G24" s="42"/>
      <c r="H24" s="32">
        <f>E24-G24-0.29</f>
        <v>861049.64999999991</v>
      </c>
    </row>
    <row r="25" spans="1:9" s="22" customFormat="1" ht="15" customHeight="1" x14ac:dyDescent="0.25">
      <c r="A25" s="28" t="s">
        <v>96</v>
      </c>
      <c r="B25" s="39">
        <v>45726</v>
      </c>
      <c r="C25" s="40" t="s">
        <v>97</v>
      </c>
      <c r="D25" s="28" t="s">
        <v>98</v>
      </c>
      <c r="E25" s="41">
        <v>725697.7</v>
      </c>
      <c r="F25" s="30">
        <v>45777</v>
      </c>
      <c r="G25" s="42">
        <v>34944.519999999997</v>
      </c>
      <c r="H25" s="32">
        <f>E25-G25</f>
        <v>690753.17999999993</v>
      </c>
    </row>
    <row r="26" spans="1:9" s="22" customFormat="1" ht="15" customHeight="1" x14ac:dyDescent="0.25">
      <c r="A26" s="28" t="s">
        <v>99</v>
      </c>
      <c r="B26" s="39">
        <v>45741</v>
      </c>
      <c r="C26" s="40" t="s">
        <v>100</v>
      </c>
      <c r="D26" s="28" t="s">
        <v>101</v>
      </c>
      <c r="E26" s="41">
        <v>462263.2</v>
      </c>
      <c r="F26" s="30">
        <v>45777</v>
      </c>
      <c r="G26" s="42">
        <v>71832.5</v>
      </c>
      <c r="H26" s="32">
        <f>E26-G26</f>
        <v>390430.7</v>
      </c>
    </row>
    <row r="27" spans="1:9" s="22" customFormat="1" ht="15" customHeight="1" x14ac:dyDescent="0.25">
      <c r="A27" s="25" t="s">
        <v>38</v>
      </c>
      <c r="B27" s="26">
        <v>45536</v>
      </c>
      <c r="C27" s="28" t="s">
        <v>37</v>
      </c>
      <c r="D27" s="25" t="s">
        <v>36</v>
      </c>
      <c r="E27" s="34">
        <v>32657.45</v>
      </c>
      <c r="F27" s="30">
        <v>45777</v>
      </c>
      <c r="G27" s="35">
        <v>0</v>
      </c>
      <c r="H27" s="32">
        <f t="shared" si="0"/>
        <v>32657.45</v>
      </c>
      <c r="I27" s="43"/>
    </row>
    <row r="28" spans="1:9" s="22" customFormat="1" ht="15" customHeight="1" x14ac:dyDescent="0.25">
      <c r="A28" s="25" t="s">
        <v>17</v>
      </c>
      <c r="B28" s="26">
        <v>45595</v>
      </c>
      <c r="C28" s="27" t="s">
        <v>18</v>
      </c>
      <c r="D28" s="28" t="s">
        <v>75</v>
      </c>
      <c r="E28" s="29">
        <v>11213.78</v>
      </c>
      <c r="F28" s="30">
        <v>45777</v>
      </c>
      <c r="G28" s="31">
        <v>0</v>
      </c>
      <c r="H28" s="32">
        <v>11213.78</v>
      </c>
    </row>
    <row r="29" spans="1:9" s="22" customFormat="1" ht="15" customHeight="1" x14ac:dyDescent="0.25">
      <c r="A29" s="25" t="s">
        <v>19</v>
      </c>
      <c r="B29" s="26">
        <v>45747</v>
      </c>
      <c r="C29" s="28" t="s">
        <v>26</v>
      </c>
      <c r="D29" s="25" t="s">
        <v>131</v>
      </c>
      <c r="E29" s="34">
        <v>299354.87</v>
      </c>
      <c r="F29" s="30">
        <v>45777</v>
      </c>
      <c r="G29" s="35">
        <v>299354.87</v>
      </c>
      <c r="H29" s="32">
        <f>E29-G29</f>
        <v>0</v>
      </c>
      <c r="I29" s="43"/>
    </row>
    <row r="30" spans="1:9" s="22" customFormat="1" ht="15" customHeight="1" x14ac:dyDescent="0.25">
      <c r="A30" s="25" t="s">
        <v>117</v>
      </c>
      <c r="B30" s="26">
        <v>45768</v>
      </c>
      <c r="C30" s="28" t="s">
        <v>118</v>
      </c>
      <c r="D30" s="25" t="s">
        <v>119</v>
      </c>
      <c r="E30" s="34">
        <v>23900.05</v>
      </c>
      <c r="F30" s="30">
        <v>45777</v>
      </c>
      <c r="G30" s="35"/>
      <c r="H30" s="32">
        <v>23900.05</v>
      </c>
      <c r="I30" s="43"/>
    </row>
    <row r="31" spans="1:9" s="22" customFormat="1" ht="15" customHeight="1" x14ac:dyDescent="0.25">
      <c r="A31" s="25" t="s">
        <v>30</v>
      </c>
      <c r="B31" s="26">
        <v>45729</v>
      </c>
      <c r="C31" s="27" t="s">
        <v>33</v>
      </c>
      <c r="D31" s="26" t="s">
        <v>48</v>
      </c>
      <c r="E31" s="35">
        <v>114165</v>
      </c>
      <c r="F31" s="30">
        <v>45777</v>
      </c>
      <c r="G31" s="31">
        <v>27494</v>
      </c>
      <c r="H31" s="45">
        <f>E31-G31</f>
        <v>86671</v>
      </c>
    </row>
    <row r="32" spans="1:9" s="22" customFormat="1" ht="15" customHeight="1" x14ac:dyDescent="0.25">
      <c r="A32" s="25" t="s">
        <v>47</v>
      </c>
      <c r="B32" s="26">
        <v>45510</v>
      </c>
      <c r="C32" s="27" t="s">
        <v>46</v>
      </c>
      <c r="D32" s="25" t="s">
        <v>58</v>
      </c>
      <c r="E32" s="35">
        <v>112854.53</v>
      </c>
      <c r="F32" s="30">
        <v>45777</v>
      </c>
      <c r="G32" s="31">
        <v>0</v>
      </c>
      <c r="H32" s="45">
        <v>112854.53</v>
      </c>
      <c r="I32" s="54"/>
    </row>
    <row r="33" spans="1:9" s="22" customFormat="1" ht="15" customHeight="1" x14ac:dyDescent="0.25">
      <c r="A33" s="25" t="s">
        <v>34</v>
      </c>
      <c r="B33" s="26">
        <v>45536</v>
      </c>
      <c r="C33" s="28" t="s">
        <v>35</v>
      </c>
      <c r="D33" s="25" t="s">
        <v>49</v>
      </c>
      <c r="E33" s="34">
        <v>91186.44</v>
      </c>
      <c r="F33" s="30">
        <v>45777</v>
      </c>
      <c r="G33" s="35">
        <v>0</v>
      </c>
      <c r="H33" s="32">
        <f t="shared" si="0"/>
        <v>91186.44</v>
      </c>
    </row>
    <row r="34" spans="1:9" s="22" customFormat="1" ht="15" customHeight="1" x14ac:dyDescent="0.25">
      <c r="A34" s="25" t="s">
        <v>123</v>
      </c>
      <c r="B34" s="26">
        <v>45757</v>
      </c>
      <c r="C34" s="28" t="s">
        <v>124</v>
      </c>
      <c r="D34" s="25" t="s">
        <v>125</v>
      </c>
      <c r="E34" s="34">
        <v>24272.6</v>
      </c>
      <c r="F34" s="30">
        <v>45777</v>
      </c>
      <c r="G34" s="35">
        <v>24272.6</v>
      </c>
      <c r="H34" s="32"/>
    </row>
    <row r="35" spans="1:9" s="22" customFormat="1" ht="15" customHeight="1" x14ac:dyDescent="0.25">
      <c r="A35" s="25" t="s">
        <v>20</v>
      </c>
      <c r="B35" s="26">
        <v>45756</v>
      </c>
      <c r="C35" s="33" t="s">
        <v>61</v>
      </c>
      <c r="D35" s="25" t="s">
        <v>132</v>
      </c>
      <c r="E35" s="34">
        <v>962467.2</v>
      </c>
      <c r="F35" s="30">
        <v>45777</v>
      </c>
      <c r="G35" s="34">
        <f>385836.56+192751.4+383879.24</f>
        <v>962467.2</v>
      </c>
      <c r="H35" s="32"/>
    </row>
    <row r="36" spans="1:9" s="22" customFormat="1" ht="15" customHeight="1" x14ac:dyDescent="0.25">
      <c r="A36" s="25" t="s">
        <v>62</v>
      </c>
      <c r="B36" s="26">
        <v>45735</v>
      </c>
      <c r="C36" s="46" t="s">
        <v>66</v>
      </c>
      <c r="D36" s="25" t="s">
        <v>63</v>
      </c>
      <c r="E36" s="34">
        <v>502767.6</v>
      </c>
      <c r="F36" s="30">
        <v>45777</v>
      </c>
      <c r="G36" s="34">
        <v>35400</v>
      </c>
      <c r="H36" s="32">
        <f>E36-G36</f>
        <v>467367.6</v>
      </c>
    </row>
    <row r="37" spans="1:9" s="22" customFormat="1" ht="15" customHeight="1" x14ac:dyDescent="0.25">
      <c r="A37" s="25" t="s">
        <v>68</v>
      </c>
      <c r="B37" s="26">
        <v>45664</v>
      </c>
      <c r="C37" s="25" t="s">
        <v>69</v>
      </c>
      <c r="D37" s="25" t="s">
        <v>70</v>
      </c>
      <c r="E37" s="29">
        <v>276011.65999999997</v>
      </c>
      <c r="F37" s="30">
        <v>45777</v>
      </c>
      <c r="G37" s="31">
        <v>59000</v>
      </c>
      <c r="H37" s="32">
        <f>E37-G37</f>
        <v>217011.65999999997</v>
      </c>
      <c r="I37" s="43"/>
    </row>
    <row r="38" spans="1:9" s="22" customFormat="1" ht="15" customHeight="1" x14ac:dyDescent="0.25">
      <c r="A38" s="25" t="s">
        <v>39</v>
      </c>
      <c r="B38" s="26">
        <v>45530</v>
      </c>
      <c r="C38" s="25" t="s">
        <v>40</v>
      </c>
      <c r="D38" s="25" t="s">
        <v>57</v>
      </c>
      <c r="E38" s="34">
        <v>171622</v>
      </c>
      <c r="F38" s="30">
        <v>45777</v>
      </c>
      <c r="G38" s="38">
        <v>0</v>
      </c>
      <c r="H38" s="32">
        <v>171622</v>
      </c>
    </row>
    <row r="39" spans="1:9" s="22" customFormat="1" ht="15" customHeight="1" x14ac:dyDescent="0.25">
      <c r="A39" s="25" t="s">
        <v>102</v>
      </c>
      <c r="B39" s="26">
        <v>45741</v>
      </c>
      <c r="C39" s="25" t="s">
        <v>106</v>
      </c>
      <c r="D39" s="25" t="s">
        <v>103</v>
      </c>
      <c r="E39" s="34">
        <v>185154.33</v>
      </c>
      <c r="F39" s="30">
        <v>45777</v>
      </c>
      <c r="G39" s="38">
        <v>185154.33</v>
      </c>
      <c r="H39" s="32">
        <f>E39-G39</f>
        <v>0</v>
      </c>
    </row>
    <row r="40" spans="1:9" s="22" customFormat="1" ht="15" customHeight="1" x14ac:dyDescent="0.25">
      <c r="A40" s="25" t="s">
        <v>108</v>
      </c>
      <c r="B40" s="26">
        <v>45763</v>
      </c>
      <c r="C40" s="25" t="s">
        <v>82</v>
      </c>
      <c r="D40" s="25" t="s">
        <v>109</v>
      </c>
      <c r="E40" s="34">
        <v>102660</v>
      </c>
      <c r="F40" s="30">
        <v>45777</v>
      </c>
      <c r="G40" s="38">
        <v>102660</v>
      </c>
      <c r="H40" s="32">
        <f>E40-G40</f>
        <v>0</v>
      </c>
    </row>
    <row r="41" spans="1:9" s="22" customFormat="1" ht="15" customHeight="1" x14ac:dyDescent="0.25">
      <c r="A41" s="28" t="s">
        <v>76</v>
      </c>
      <c r="B41" s="39">
        <v>45596</v>
      </c>
      <c r="C41" s="40" t="s">
        <v>65</v>
      </c>
      <c r="D41" s="28" t="s">
        <v>64</v>
      </c>
      <c r="E41" s="41">
        <v>454872.87</v>
      </c>
      <c r="F41" s="30">
        <v>45777</v>
      </c>
      <c r="G41" s="42"/>
      <c r="H41" s="32">
        <f t="shared" si="0"/>
        <v>454872.87</v>
      </c>
    </row>
    <row r="42" spans="1:9" s="22" customFormat="1" ht="15" customHeight="1" x14ac:dyDescent="0.25">
      <c r="A42" s="25" t="s">
        <v>71</v>
      </c>
      <c r="B42" s="26">
        <v>45596</v>
      </c>
      <c r="C42" s="25" t="s">
        <v>72</v>
      </c>
      <c r="D42" s="25" t="s">
        <v>73</v>
      </c>
      <c r="E42" s="29">
        <v>50012.79</v>
      </c>
      <c r="F42" s="30">
        <v>45777</v>
      </c>
      <c r="G42" s="31">
        <v>0</v>
      </c>
      <c r="H42" s="32">
        <v>50012.79</v>
      </c>
    </row>
    <row r="43" spans="1:9" s="22" customFormat="1" ht="15" customHeight="1" x14ac:dyDescent="0.25">
      <c r="A43" s="25" t="s">
        <v>29</v>
      </c>
      <c r="B43" s="26">
        <v>45741</v>
      </c>
      <c r="C43" s="33" t="s">
        <v>53</v>
      </c>
      <c r="D43" s="25" t="s">
        <v>133</v>
      </c>
      <c r="E43" s="34">
        <v>14998</v>
      </c>
      <c r="F43" s="30">
        <v>45777</v>
      </c>
      <c r="G43" s="31">
        <v>14998</v>
      </c>
      <c r="H43" s="32">
        <v>0</v>
      </c>
      <c r="I43" s="43"/>
    </row>
    <row r="44" spans="1:9" s="22" customFormat="1" ht="15" customHeight="1" x14ac:dyDescent="0.25">
      <c r="A44" s="25" t="s">
        <v>31</v>
      </c>
      <c r="B44" s="26">
        <v>45754</v>
      </c>
      <c r="C44" s="33" t="s">
        <v>32</v>
      </c>
      <c r="D44" s="25" t="s">
        <v>55</v>
      </c>
      <c r="E44" s="34">
        <v>40050</v>
      </c>
      <c r="F44" s="30">
        <v>45777</v>
      </c>
      <c r="G44" s="34">
        <v>11800</v>
      </c>
      <c r="H44" s="32">
        <f t="shared" si="0"/>
        <v>28250</v>
      </c>
    </row>
    <row r="45" spans="1:9" s="22" customFormat="1" ht="15" customHeight="1" x14ac:dyDescent="0.25">
      <c r="A45" s="25" t="s">
        <v>50</v>
      </c>
      <c r="B45" s="26">
        <v>45356</v>
      </c>
      <c r="C45" s="33" t="s">
        <v>56</v>
      </c>
      <c r="D45" s="25" t="s">
        <v>77</v>
      </c>
      <c r="E45" s="34">
        <v>216112.68</v>
      </c>
      <c r="F45" s="30">
        <v>45777</v>
      </c>
      <c r="G45" s="31"/>
      <c r="H45" s="32">
        <f>E45-G45</f>
        <v>216112.68</v>
      </c>
    </row>
    <row r="46" spans="1:9" s="22" customFormat="1" ht="15" customHeight="1" x14ac:dyDescent="0.25">
      <c r="A46" s="25" t="s">
        <v>114</v>
      </c>
      <c r="B46" s="26">
        <v>45768</v>
      </c>
      <c r="C46" s="33" t="s">
        <v>115</v>
      </c>
      <c r="D46" s="25" t="s">
        <v>116</v>
      </c>
      <c r="E46" s="34">
        <v>116640</v>
      </c>
      <c r="F46" s="30">
        <v>45777</v>
      </c>
      <c r="G46" s="31">
        <v>116640</v>
      </c>
      <c r="H46" s="32">
        <f>E46-G46</f>
        <v>0</v>
      </c>
    </row>
    <row r="47" spans="1:9" s="22" customFormat="1" ht="15" customHeight="1" x14ac:dyDescent="0.25">
      <c r="A47" s="25" t="s">
        <v>51</v>
      </c>
      <c r="B47" s="26">
        <v>45717</v>
      </c>
      <c r="C47" s="33" t="s">
        <v>52</v>
      </c>
      <c r="D47" s="25" t="s">
        <v>60</v>
      </c>
      <c r="E47" s="34">
        <v>5053.93</v>
      </c>
      <c r="F47" s="30">
        <v>45777</v>
      </c>
      <c r="G47" s="34">
        <v>0</v>
      </c>
      <c r="H47" s="32">
        <f t="shared" si="0"/>
        <v>5053.93</v>
      </c>
      <c r="I47" s="43"/>
    </row>
    <row r="48" spans="1:9" s="22" customFormat="1" ht="15" customHeight="1" x14ac:dyDescent="0.25">
      <c r="A48" s="25" t="s">
        <v>21</v>
      </c>
      <c r="B48" s="26">
        <v>45742</v>
      </c>
      <c r="C48" s="28" t="s">
        <v>15</v>
      </c>
      <c r="D48" s="25" t="s">
        <v>134</v>
      </c>
      <c r="E48" s="29">
        <v>6430640.8300000001</v>
      </c>
      <c r="F48" s="30">
        <v>45777</v>
      </c>
      <c r="G48" s="31">
        <v>6065317.8899999997</v>
      </c>
      <c r="H48" s="32">
        <f t="shared" si="0"/>
        <v>365322.94000000041</v>
      </c>
      <c r="I48" s="43"/>
    </row>
    <row r="49" spans="1:9" s="22" customFormat="1" ht="15" customHeight="1" x14ac:dyDescent="0.25">
      <c r="A49" s="25" t="s">
        <v>22</v>
      </c>
      <c r="B49" s="26">
        <v>45756</v>
      </c>
      <c r="C49" s="28" t="s">
        <v>23</v>
      </c>
      <c r="D49" s="25" t="s">
        <v>110</v>
      </c>
      <c r="E49" s="34">
        <f>90363.69+90363.69</f>
        <v>180727.38</v>
      </c>
      <c r="F49" s="30">
        <v>45777</v>
      </c>
      <c r="G49" s="35">
        <v>90363.69</v>
      </c>
      <c r="H49" s="32">
        <f t="shared" si="0"/>
        <v>90363.69</v>
      </c>
      <c r="I49" s="43"/>
    </row>
    <row r="50" spans="1:9" s="22" customFormat="1" ht="22.9" customHeight="1" x14ac:dyDescent="0.25">
      <c r="A50" s="23" t="s">
        <v>24</v>
      </c>
      <c r="B50" s="23"/>
      <c r="C50" s="23"/>
      <c r="D50" s="23"/>
      <c r="E50" s="24">
        <f>SUM(E9:E49)</f>
        <v>23397988.629999992</v>
      </c>
      <c r="F50" s="24"/>
      <c r="G50" s="24">
        <f>SUM(G9:G49)</f>
        <v>11172806.65</v>
      </c>
      <c r="H50" s="24">
        <f>SUM(H9:H49)</f>
        <v>12225181.689999996</v>
      </c>
    </row>
    <row r="51" spans="1:9" x14ac:dyDescent="0.25">
      <c r="D51" s="9"/>
      <c r="F51" s="5"/>
      <c r="H51" s="10"/>
      <c r="I51" s="10"/>
    </row>
    <row r="52" spans="1:9" s="5" customFormat="1" x14ac:dyDescent="0.25">
      <c r="A52" s="1"/>
      <c r="B52" s="1"/>
      <c r="C52" s="1"/>
      <c r="D52" s="9"/>
    </row>
    <row r="53" spans="1:9" s="5" customFormat="1" x14ac:dyDescent="0.25">
      <c r="A53" s="1"/>
      <c r="B53" s="1"/>
      <c r="C53" s="1"/>
      <c r="D53" s="1"/>
      <c r="F53" s="3"/>
      <c r="G53" s="10"/>
      <c r="I53" s="4"/>
    </row>
    <row r="54" spans="1:9" s="5" customFormat="1" x14ac:dyDescent="0.25">
      <c r="A54" s="1"/>
      <c r="B54" s="1"/>
      <c r="C54" s="1"/>
      <c r="D54" s="1"/>
      <c r="F54" s="3"/>
      <c r="G54" s="10"/>
      <c r="I54" s="4"/>
    </row>
    <row r="55" spans="1:9" s="5" customFormat="1" x14ac:dyDescent="0.25">
      <c r="A55" s="1"/>
      <c r="B55" s="1"/>
      <c r="C55" s="11"/>
      <c r="D55" s="1"/>
      <c r="F55" s="3"/>
      <c r="G55" s="10"/>
      <c r="H55" s="10"/>
      <c r="I55" s="4"/>
    </row>
    <row r="56" spans="1:9" s="5" customFormat="1" x14ac:dyDescent="0.25">
      <c r="A56" s="1"/>
      <c r="B56" s="1"/>
      <c r="C56" s="9"/>
      <c r="D56" s="1"/>
      <c r="F56" s="3"/>
      <c r="G56" s="3"/>
      <c r="I56" s="4"/>
    </row>
  </sheetData>
  <mergeCells count="4">
    <mergeCell ref="A3:H3"/>
    <mergeCell ref="A4:H4"/>
    <mergeCell ref="A5:H5"/>
    <mergeCell ref="A7:H7"/>
  </mergeCells>
  <pageMargins left="0.70866141732283472" right="0.39370078740157483" top="0.31496062992125984" bottom="0.47244094488188981" header="0.15748031496062992" footer="0.23622047244094491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 </vt:lpstr>
      <vt:lpstr>'ABRIL 2025 '!Área_de_impresión</vt:lpstr>
      <vt:lpstr>'ABRIL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2025-05-15T18:33:51Z</cp:lastPrinted>
  <dcterms:created xsi:type="dcterms:W3CDTF">2023-02-06T15:07:28Z</dcterms:created>
  <dcterms:modified xsi:type="dcterms:W3CDTF">2025-05-15T18:33:53Z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